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<sst xmlns="http://schemas.openxmlformats.org/spreadsheetml/2006/main" count="145" uniqueCount="105">
  <si>
    <t>*MARI*</t>
  </si>
  <si>
    <t>Roma туника 134TUE2/134</t>
  </si>
  <si>
    <t>~Котя~</t>
  </si>
  <si>
    <t>LONG BEACH Брюки DRESOWE 2 110</t>
  </si>
  <si>
    <t>AJIёнка</t>
  </si>
  <si>
    <t xml:space="preserve">MEKSYK Футболка 3 80 </t>
  </si>
  <si>
    <t>Anuka</t>
  </si>
  <si>
    <t>BOSTON Футболка - поло 3 110</t>
  </si>
  <si>
    <t>Barabulka</t>
  </si>
  <si>
    <t>RAINBOW Футболка 12B 80</t>
  </si>
  <si>
    <t xml:space="preserve">RAINBOW Брюки 9 80 </t>
  </si>
  <si>
    <t>PRZEPYSZNY TORCIK Носки 12-13 RPM0/12-13</t>
  </si>
  <si>
    <t>Elena76</t>
  </si>
  <si>
    <t>ROMA WPROMA1RJB3 Колготки р-р 122</t>
  </si>
  <si>
    <t>Ixora</t>
  </si>
  <si>
    <t>NIEDZWIEDZIA PRZYGODA Шорты 092SKB7/092</t>
  </si>
  <si>
    <t>TENIS Шорты-бермуды 3 98</t>
  </si>
  <si>
    <t>kat54</t>
  </si>
  <si>
    <t xml:space="preserve">MAKOWECZKA Платок 1 5 68-74 </t>
  </si>
  <si>
    <r>
      <t xml:space="preserve">MAKOWECZKA Леггинсы 1 1 80   </t>
    </r>
    <r>
      <rPr>
        <b/>
        <sz val="10"/>
        <rFont val="Arial"/>
        <family val="2"/>
      </rPr>
      <t>2 шт.</t>
    </r>
  </si>
  <si>
    <t xml:space="preserve">PANTERKA Брюки DRESOWE 2 80 </t>
  </si>
  <si>
    <t>HIACYNT Туника 1 2 80 531</t>
  </si>
  <si>
    <t xml:space="preserve">GOLF Рубашка 1 86 </t>
  </si>
  <si>
    <t>Kotlyarova</t>
  </si>
  <si>
    <t>NIEDZWIEDZIA PRZYGODA Колготки 092-098RJB7/092-098</t>
  </si>
  <si>
    <t>LaKosta76</t>
  </si>
  <si>
    <t>SUPERHERO Боди 1 р.74</t>
  </si>
  <si>
    <t>lubava777</t>
  </si>
  <si>
    <t xml:space="preserve">SAILOR GIRL Леггинсы 1 3 B86 </t>
  </si>
  <si>
    <t>Mariiy</t>
  </si>
  <si>
    <t>VIRGINIA Футболка 9 116</t>
  </si>
  <si>
    <r>
      <t xml:space="preserve">MALWINA Леггинсы 3 110 </t>
    </r>
    <r>
      <rPr>
        <b/>
        <sz val="10"/>
        <rFont val="Arial"/>
        <family val="2"/>
      </rPr>
      <t>2 шт.</t>
    </r>
  </si>
  <si>
    <r>
      <t xml:space="preserve">VIRGINIA Брюки 5 A 116  </t>
    </r>
    <r>
      <rPr>
        <b/>
        <sz val="10"/>
        <rFont val="Arial"/>
        <family val="2"/>
      </rPr>
      <t>2 шт.</t>
    </r>
  </si>
  <si>
    <r>
      <t xml:space="preserve">MALWINA Туника 2 110 </t>
    </r>
    <r>
      <rPr>
        <b/>
        <sz val="10"/>
        <rFont val="Arial"/>
        <family val="2"/>
      </rPr>
      <t>2 шт.</t>
    </r>
  </si>
  <si>
    <t>OpanAlla</t>
  </si>
  <si>
    <t>NAUTINER Футболка 4 B 152</t>
  </si>
  <si>
    <t>SKORPION Шорты-бермуды 8 128</t>
  </si>
  <si>
    <t>VINTAGE Футболка 4 A 128</t>
  </si>
  <si>
    <t>VINTAGE Футболка 4 A 152</t>
  </si>
  <si>
    <t>VINTAGE Шорты-бермуды 1 0 128</t>
  </si>
  <si>
    <t>VINTAGE Шорты-бермуды 1 0 152</t>
  </si>
  <si>
    <t>VINTAGE Шорты-бермуды 5 152</t>
  </si>
  <si>
    <t>panterra</t>
  </si>
  <si>
    <t>NAOMI Футболка 6 146</t>
  </si>
  <si>
    <t xml:space="preserve">NAOMI Брюки 7 A 146 </t>
  </si>
  <si>
    <t>S_Dina</t>
  </si>
  <si>
    <t>SZARO ZOLTA Футболка 7 134</t>
  </si>
  <si>
    <t>zdiam</t>
  </si>
  <si>
    <t xml:space="preserve">HORSES Футболка 7 104 </t>
  </si>
  <si>
    <t>АлаВ</t>
  </si>
  <si>
    <t>ROMANTYCZNA Платье 1 140</t>
  </si>
  <si>
    <t>SZARO ZOLTA Платье 1 140</t>
  </si>
  <si>
    <t>Анжела1604</t>
  </si>
  <si>
    <t>VINTAGE Шорты-бермуды 1 0 110</t>
  </si>
  <si>
    <t>TENIS Шорты-бермуды 6 116</t>
  </si>
  <si>
    <t>FOOTBALL Шорты-бермуды 4 110</t>
  </si>
  <si>
    <t>LONG BEACH Брюки DRESOWE 2 116</t>
  </si>
  <si>
    <t>POTWORKI Брюки DRESOWE 2 116</t>
  </si>
  <si>
    <t>VINTAGE Брюки DRESOWE 3 110</t>
  </si>
  <si>
    <t>RUGBY Футболка 1 1 110</t>
  </si>
  <si>
    <t>GOLF Футболка - поло 5 110</t>
  </si>
  <si>
    <t>TRIDENT BAY Брюки DRESOWE 6 122</t>
  </si>
  <si>
    <t>GOLF Рубашка 2 110</t>
  </si>
  <si>
    <t>TENIS Рубашка 1 104</t>
  </si>
  <si>
    <t xml:space="preserve">GOLF Шорты-бермуды 3 110 </t>
  </si>
  <si>
    <t>ЕленочкаЧ</t>
  </si>
  <si>
    <t>DZIEWCZECE PRZEMYSLENIA WPGIRLYUWC7 Сарафан 110</t>
  </si>
  <si>
    <t>инна77</t>
  </si>
  <si>
    <t>AKTYWNY CZAS Свитер 068 WTA2/068</t>
  </si>
  <si>
    <t>PANDA I ZEBRA Колготки 068-074RJC5/068-074</t>
  </si>
  <si>
    <t>Марча</t>
  </si>
  <si>
    <t xml:space="preserve">NAOMI Леггинсы 3 122 </t>
  </si>
  <si>
    <t>Маша С.</t>
  </si>
  <si>
    <t>BYС PIRATEM Куртка 134 KUA9/134</t>
  </si>
  <si>
    <t>Н@т@ш@2011</t>
  </si>
  <si>
    <t xml:space="preserve">KOALA DZIEWCZYNKA Платье 1 3 104 </t>
  </si>
  <si>
    <t>KOALA DZIEWCZYNKA Платье 1 3 92</t>
  </si>
  <si>
    <t>Оля Зайцева</t>
  </si>
  <si>
    <t xml:space="preserve">HIACYNT Футболка 5 86 </t>
  </si>
  <si>
    <t>Потяпочка</t>
  </si>
  <si>
    <t>ROMA Леггинсы 122LGE2/122</t>
  </si>
  <si>
    <t>ROMA Носки 19-20RPB3/19-20</t>
  </si>
  <si>
    <t>ROMA Туника 122TUD3/122</t>
  </si>
  <si>
    <t>ROMA Туника 122TUE2/122</t>
  </si>
  <si>
    <t>ROMA Юбка TK 122NTB3/122</t>
  </si>
  <si>
    <t>Прибыткова_Ира</t>
  </si>
  <si>
    <t xml:space="preserve">DOLORES  Леггинсы 4  140 </t>
  </si>
  <si>
    <t xml:space="preserve">HORSES  Леггинсы 9  140  </t>
  </si>
  <si>
    <t>Римини</t>
  </si>
  <si>
    <t>BYC PIRATEM Бейсболка 104CBA6/104</t>
  </si>
  <si>
    <t>Рыжий Ап</t>
  </si>
  <si>
    <t xml:space="preserve">DZIEWCZECE PRZEMYSLENIA WPGIRLYLGM0 Леггинсы горох 122 </t>
  </si>
  <si>
    <t>Хозяюшка В</t>
  </si>
  <si>
    <t>Шепоток</t>
  </si>
  <si>
    <t>GOLDEN футболка 7 110</t>
  </si>
  <si>
    <t>MALWINA Футболка 8 110</t>
  </si>
  <si>
    <t>MALWINA Юбка 7 104</t>
  </si>
  <si>
    <t>WENECJA Брюки 11 104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</si>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</sst>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" fontId="18" fillId="0" borderId="10" xfId="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19" fillId="0" borderId="10" xfId="0" applyFont="1" applyFill="1" applyBorder="1" applyAlignment="1" applyProtection="1">
      <alignment/>
      <protection/>
    </xf>
    <xf numFmtId="0" fontId="2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00">
      <selection activeCell="I12" sqref="I12"/>
    </sheetView>
  </sheetViews>
  <sheetFormatPr defaultColWidth="9.140625" defaultRowHeight="15"/>
  <cols>
    <col min="1" max="1" width="21.7109375" style="0" customWidth="1"/>
    <col min="2" max="2" width="55.28125" style="0" customWidth="1"/>
  </cols>
  <sheetData>
    <row r="1" spans="1:7" ht="15">
      <c r="A1" s="10" t="s">
        <v>98</v>
      </c>
      <c r="B1" s="10" t="s">
        <v>99</v>
      </c>
      <c r="C1" s="10" t="s">
        <v>100</v>
      </c>
      <c r="D1" s="10" t="s">
        <v>101</v>
      </c>
      <c r="E1" s="10" t="s">
        <v>102</v>
      </c>
      <c r="F1" s="10" t="s">
        <v>103</v>
      </c>
      <c r="G1" s="10" t="s">
        <v>104</v>
      </c>
    </row>
    <row r="2" spans="1:7" ht="15">
      <c r="A2" s="1" t="s">
        <v>0</v>
      </c>
      <c r="B2" s="1" t="s">
        <v>1</v>
      </c>
      <c r="C2" s="2">
        <v>856</v>
      </c>
      <c r="D2" s="3">
        <f>C2*15%+C2</f>
        <v>984.4</v>
      </c>
      <c r="E2" s="2">
        <v>985</v>
      </c>
      <c r="F2" s="3">
        <f>C2*496.94/36618.43</f>
        <v>11.616572310718947</v>
      </c>
      <c r="G2" s="3">
        <f>E2-D2-F2</f>
        <v>-11.016572310718924</v>
      </c>
    </row>
    <row r="3" spans="1:7" ht="15">
      <c r="A3" s="1"/>
      <c r="B3" s="1"/>
      <c r="C3" s="2"/>
      <c r="D3" s="3"/>
      <c r="E3" s="4"/>
      <c r="F3" s="3"/>
      <c r="G3" s="3"/>
    </row>
    <row r="4" spans="1:7" ht="15">
      <c r="A4" s="1" t="s">
        <v>2</v>
      </c>
      <c r="B4" s="1" t="s">
        <v>3</v>
      </c>
      <c r="C4" s="2">
        <v>383</v>
      </c>
      <c r="D4" s="3">
        <f>C4*15%+C4</f>
        <v>440.45</v>
      </c>
      <c r="E4" s="1">
        <v>441</v>
      </c>
      <c r="F4" s="3">
        <f>C4*496.94/36618.43</f>
        <v>5.197601863324015</v>
      </c>
      <c r="G4" s="3">
        <f>E4-D4-F4</f>
        <v>-4.647601863324003</v>
      </c>
    </row>
    <row r="5" spans="1:7" ht="15">
      <c r="A5" s="1"/>
      <c r="B5" s="1"/>
      <c r="C5" s="2"/>
      <c r="D5" s="3"/>
      <c r="E5" s="1"/>
      <c r="F5" s="3"/>
      <c r="G5" s="3"/>
    </row>
    <row r="6" spans="1:7" ht="15">
      <c r="A6" s="1" t="s">
        <v>4</v>
      </c>
      <c r="B6" s="2" t="s">
        <v>5</v>
      </c>
      <c r="C6" s="2">
        <v>344</v>
      </c>
      <c r="D6" s="3">
        <f>C6+C6*15%</f>
        <v>395.6</v>
      </c>
      <c r="E6" s="5">
        <v>396</v>
      </c>
      <c r="F6" s="3">
        <f>C6*496.94/36618.43</f>
        <v>4.66834214355995</v>
      </c>
      <c r="G6" s="3">
        <f>E6-D6-F6</f>
        <v>-4.268342143559972</v>
      </c>
    </row>
    <row r="7" spans="1:7" ht="15">
      <c r="A7" s="1"/>
      <c r="B7" s="2"/>
      <c r="C7" s="2"/>
      <c r="D7" s="3"/>
      <c r="E7" s="5"/>
      <c r="F7" s="3"/>
      <c r="G7" s="3"/>
    </row>
    <row r="8" spans="1:7" ht="15">
      <c r="A8" s="1" t="s">
        <v>6</v>
      </c>
      <c r="B8" s="2" t="s">
        <v>7</v>
      </c>
      <c r="C8" s="2">
        <v>471</v>
      </c>
      <c r="D8" s="3">
        <f>C8+C8*15%</f>
        <v>541.65</v>
      </c>
      <c r="E8" s="5">
        <v>542</v>
      </c>
      <c r="F8" s="3">
        <f>C8*496.94/36618.43</f>
        <v>6.391828923304467</v>
      </c>
      <c r="G8" s="3">
        <f>E8-D8-F8</f>
        <v>-6.041828923304444</v>
      </c>
    </row>
    <row r="9" spans="1:7" ht="15">
      <c r="A9" s="1"/>
      <c r="B9" s="2"/>
      <c r="C9" s="2"/>
      <c r="D9" s="3"/>
      <c r="E9" s="5"/>
      <c r="F9" s="3"/>
      <c r="G9" s="3"/>
    </row>
    <row r="10" spans="1:7" ht="15">
      <c r="A10" s="1" t="s">
        <v>8</v>
      </c>
      <c r="B10" s="2" t="s">
        <v>9</v>
      </c>
      <c r="C10" s="2">
        <v>334</v>
      </c>
      <c r="D10" s="3">
        <f>C10+C10*15%</f>
        <v>384.1</v>
      </c>
      <c r="E10" s="5"/>
      <c r="F10" s="3"/>
      <c r="G10" s="3"/>
    </row>
    <row r="11" spans="1:7" ht="15">
      <c r="A11" s="1" t="s">
        <v>8</v>
      </c>
      <c r="B11" s="2" t="s">
        <v>10</v>
      </c>
      <c r="C11" s="2">
        <v>442</v>
      </c>
      <c r="D11" s="3">
        <f>C11+C11*15%</f>
        <v>508.3</v>
      </c>
      <c r="E11" s="5"/>
      <c r="F11" s="3"/>
      <c r="G11" s="3"/>
    </row>
    <row r="12" spans="1:7" ht="15">
      <c r="A12" s="1" t="s">
        <v>8</v>
      </c>
      <c r="B12" s="1" t="s">
        <v>11</v>
      </c>
      <c r="C12" s="2">
        <v>64</v>
      </c>
      <c r="D12" s="6">
        <f>C12*15%+C12</f>
        <v>73.6</v>
      </c>
      <c r="E12" s="1"/>
      <c r="F12" s="3"/>
      <c r="G12" s="3"/>
    </row>
    <row r="13" spans="1:7" ht="15">
      <c r="A13" s="1"/>
      <c r="B13" s="2"/>
      <c r="C13" s="2">
        <f>SUM(C10:C12)</f>
        <v>840</v>
      </c>
      <c r="D13" s="3">
        <f>SUM(D10:D12)</f>
        <v>966.0000000000001</v>
      </c>
      <c r="E13" s="7">
        <v>968</v>
      </c>
      <c r="F13" s="3">
        <f>C13*496.94/36618.43</f>
        <v>11.399440117995228</v>
      </c>
      <c r="G13" s="3">
        <f>E13-D13-F13</f>
        <v>-9.399440117995342</v>
      </c>
    </row>
    <row r="14" spans="1:7" ht="15">
      <c r="A14" s="1"/>
      <c r="B14" s="2"/>
      <c r="C14" s="2"/>
      <c r="D14" s="3"/>
      <c r="E14" s="5"/>
      <c r="F14" s="3"/>
      <c r="G14" s="3"/>
    </row>
    <row r="15" spans="1:7" ht="15">
      <c r="A15" s="1" t="s">
        <v>12</v>
      </c>
      <c r="B15" s="2" t="s">
        <v>13</v>
      </c>
      <c r="C15" s="2">
        <v>232</v>
      </c>
      <c r="D15" s="3">
        <f>C15+C15*15%</f>
        <v>266.8</v>
      </c>
      <c r="E15" s="5">
        <v>280</v>
      </c>
      <c r="F15" s="3">
        <f>C15*496.94/36618.43</f>
        <v>3.14841679449392</v>
      </c>
      <c r="G15" s="3">
        <f>E15-D15-F15</f>
        <v>10.051583205506068</v>
      </c>
    </row>
    <row r="16" spans="1:7" ht="15">
      <c r="A16" s="1"/>
      <c r="B16" s="2"/>
      <c r="C16" s="2"/>
      <c r="D16" s="3"/>
      <c r="E16" s="5"/>
      <c r="F16" s="3"/>
      <c r="G16" s="3"/>
    </row>
    <row r="17" spans="1:7" ht="15">
      <c r="A17" s="2" t="s">
        <v>14</v>
      </c>
      <c r="B17" s="2" t="s">
        <v>15</v>
      </c>
      <c r="C17" s="2">
        <v>680</v>
      </c>
      <c r="D17" s="3">
        <f>C17+C17*15%</f>
        <v>782</v>
      </c>
      <c r="E17" s="5"/>
      <c r="F17" s="3"/>
      <c r="G17" s="3"/>
    </row>
    <row r="18" spans="1:7" ht="15">
      <c r="A18" s="2" t="s">
        <v>14</v>
      </c>
      <c r="B18" s="2" t="s">
        <v>16</v>
      </c>
      <c r="C18" s="2">
        <v>481</v>
      </c>
      <c r="D18" s="3">
        <f>C18+C18*15%</f>
        <v>553.15</v>
      </c>
      <c r="E18" s="5"/>
      <c r="F18" s="3"/>
      <c r="G18" s="3"/>
    </row>
    <row r="19" spans="1:7" ht="15">
      <c r="A19" s="2"/>
      <c r="B19" s="2"/>
      <c r="C19" s="2">
        <f>SUM(C17:C18)</f>
        <v>1161</v>
      </c>
      <c r="D19" s="8">
        <f>SUM(D17:D18)</f>
        <v>1335.15</v>
      </c>
      <c r="E19" s="5">
        <v>1336</v>
      </c>
      <c r="F19" s="3">
        <f>C19*496.94/36618.43</f>
        <v>15.755654734514833</v>
      </c>
      <c r="G19" s="3">
        <f>E19-D19-F19</f>
        <v>-14.905654734514924</v>
      </c>
    </row>
    <row r="20" spans="1:7" ht="15">
      <c r="A20" s="2"/>
      <c r="B20" s="2"/>
      <c r="C20" s="2"/>
      <c r="D20" s="8"/>
      <c r="E20" s="5"/>
      <c r="F20" s="3"/>
      <c r="G20" s="3"/>
    </row>
    <row r="21" spans="1:7" ht="15">
      <c r="A21" s="1" t="s">
        <v>17</v>
      </c>
      <c r="B21" s="2" t="s">
        <v>18</v>
      </c>
      <c r="C21" s="2">
        <v>147</v>
      </c>
      <c r="D21" s="3">
        <f>C21+C21*15%</f>
        <v>169.05</v>
      </c>
      <c r="E21" s="5"/>
      <c r="F21" s="3"/>
      <c r="G21" s="3"/>
    </row>
    <row r="22" spans="1:7" ht="15">
      <c r="A22" s="1" t="s">
        <v>17</v>
      </c>
      <c r="B22" s="9" t="s">
        <v>19</v>
      </c>
      <c r="C22" s="2">
        <f>196*2</f>
        <v>392</v>
      </c>
      <c r="D22" s="3">
        <f>C22+C22*15%</f>
        <v>450.8</v>
      </c>
      <c r="E22" s="5"/>
      <c r="F22" s="3"/>
      <c r="G22" s="3"/>
    </row>
    <row r="23" spans="1:7" ht="15">
      <c r="A23" s="1" t="s">
        <v>17</v>
      </c>
      <c r="B23" s="2" t="s">
        <v>20</v>
      </c>
      <c r="C23" s="2">
        <v>393</v>
      </c>
      <c r="D23" s="3">
        <f>C23+C23*15%</f>
        <v>451.95</v>
      </c>
      <c r="E23" s="5"/>
      <c r="F23" s="3"/>
      <c r="G23" s="3"/>
    </row>
    <row r="24" spans="1:7" ht="15">
      <c r="A24" s="1" t="s">
        <v>17</v>
      </c>
      <c r="B24" s="2" t="s">
        <v>21</v>
      </c>
      <c r="C24" s="2">
        <v>530</v>
      </c>
      <c r="D24" s="3">
        <f>C24+C24*15%</f>
        <v>609.5</v>
      </c>
      <c r="E24" s="5"/>
      <c r="F24" s="3"/>
      <c r="G24" s="3"/>
    </row>
    <row r="25" spans="1:7" ht="15">
      <c r="A25" s="1" t="s">
        <v>17</v>
      </c>
      <c r="B25" s="2" t="s">
        <v>22</v>
      </c>
      <c r="C25" s="2">
        <v>560</v>
      </c>
      <c r="D25" s="3">
        <f>C25+C25*15%</f>
        <v>644</v>
      </c>
      <c r="E25" s="5"/>
      <c r="F25" s="3"/>
      <c r="G25" s="3"/>
    </row>
    <row r="26" spans="1:7" ht="15">
      <c r="A26" s="1"/>
      <c r="B26" s="2"/>
      <c r="C26" s="2">
        <f>SUM(C21:C25)</f>
        <v>2022</v>
      </c>
      <c r="D26" s="3">
        <f>SUM(D21:D25)</f>
        <v>2325.3</v>
      </c>
      <c r="E26" s="5">
        <v>2327</v>
      </c>
      <c r="F26" s="3">
        <f>C26*496.94/36618.43</f>
        <v>27.440080855459943</v>
      </c>
      <c r="G26" s="3">
        <f>E26-D26-F26</f>
        <v>-25.740080855460125</v>
      </c>
    </row>
    <row r="27" spans="1:7" ht="15">
      <c r="A27" s="1"/>
      <c r="B27" s="2"/>
      <c r="C27" s="2"/>
      <c r="D27" s="3"/>
      <c r="E27" s="5"/>
      <c r="F27" s="3"/>
      <c r="G27" s="3"/>
    </row>
    <row r="28" spans="1:7" ht="15">
      <c r="A28" s="1" t="s">
        <v>23</v>
      </c>
      <c r="B28" s="1" t="s">
        <v>24</v>
      </c>
      <c r="C28" s="2">
        <v>223</v>
      </c>
      <c r="D28" s="6">
        <f>C28*15%+C28</f>
        <v>256.45</v>
      </c>
      <c r="E28" s="1">
        <v>257</v>
      </c>
      <c r="F28" s="3">
        <f>C28*496.94/36618.43</f>
        <v>3.026279936086828</v>
      </c>
      <c r="G28" s="3">
        <f>E28-D28-F28</f>
        <v>-2.476279936086817</v>
      </c>
    </row>
    <row r="29" spans="1:7" ht="15">
      <c r="A29" s="1"/>
      <c r="B29" s="1"/>
      <c r="C29" s="2"/>
      <c r="D29" s="6"/>
      <c r="E29" s="1"/>
      <c r="F29" s="3"/>
      <c r="G29" s="3"/>
    </row>
    <row r="30" spans="1:7" ht="15">
      <c r="A30" s="2" t="s">
        <v>25</v>
      </c>
      <c r="B30" s="2" t="s">
        <v>26</v>
      </c>
      <c r="C30" s="2">
        <v>363</v>
      </c>
      <c r="D30" s="8">
        <f>C30*15%+C30</f>
        <v>417.45</v>
      </c>
      <c r="E30" s="5">
        <v>420</v>
      </c>
      <c r="F30" s="3">
        <f>C30*496.94/36618.43</f>
        <v>4.926186622419366</v>
      </c>
      <c r="G30" s="3">
        <f>E30-D30-F30</f>
        <v>-2.376186622419355</v>
      </c>
    </row>
    <row r="31" spans="1:7" ht="15">
      <c r="A31" s="2"/>
      <c r="B31" s="2"/>
      <c r="C31" s="2"/>
      <c r="D31" s="8"/>
      <c r="E31" s="5"/>
      <c r="F31" s="3"/>
      <c r="G31" s="3"/>
    </row>
    <row r="32" spans="1:7" ht="15">
      <c r="A32" s="1" t="s">
        <v>27</v>
      </c>
      <c r="B32" s="1" t="s">
        <v>28</v>
      </c>
      <c r="C32" s="2">
        <v>226</v>
      </c>
      <c r="D32" s="6">
        <f>C32*15%+C32</f>
        <v>259.9</v>
      </c>
      <c r="E32" s="1">
        <v>260</v>
      </c>
      <c r="F32" s="3">
        <f>C32*496.94/36618.43</f>
        <v>3.0669922222225257</v>
      </c>
      <c r="G32" s="3">
        <f>E32-D32-F32</f>
        <v>-2.966992222222503</v>
      </c>
    </row>
    <row r="33" spans="1:7" ht="15">
      <c r="A33" s="1"/>
      <c r="B33" s="1"/>
      <c r="C33" s="2"/>
      <c r="D33" s="6"/>
      <c r="E33" s="1"/>
      <c r="F33" s="3"/>
      <c r="G33" s="3"/>
    </row>
    <row r="34" spans="1:7" ht="15">
      <c r="A34" s="1" t="s">
        <v>29</v>
      </c>
      <c r="B34" s="9" t="s">
        <v>30</v>
      </c>
      <c r="C34" s="2">
        <v>353</v>
      </c>
      <c r="D34" s="3">
        <f>C34+C34*12%</f>
        <v>395.36</v>
      </c>
      <c r="E34" s="5"/>
      <c r="F34" s="3"/>
      <c r="G34" s="3"/>
    </row>
    <row r="35" spans="1:7" ht="15">
      <c r="A35" s="1" t="s">
        <v>29</v>
      </c>
      <c r="B35" s="9" t="s">
        <v>31</v>
      </c>
      <c r="C35" s="2">
        <v>452</v>
      </c>
      <c r="D35" s="3">
        <f>C35+C35*12%</f>
        <v>506.24</v>
      </c>
      <c r="E35" s="5"/>
      <c r="F35" s="3"/>
      <c r="G35" s="3"/>
    </row>
    <row r="36" spans="1:7" ht="15">
      <c r="A36" s="1" t="s">
        <v>29</v>
      </c>
      <c r="B36" s="9" t="s">
        <v>32</v>
      </c>
      <c r="C36" s="2">
        <f>687*2</f>
        <v>1374</v>
      </c>
      <c r="D36" s="3">
        <f>C36+C36*12%</f>
        <v>1538.88</v>
      </c>
      <c r="E36" s="5"/>
      <c r="F36" s="3"/>
      <c r="G36" s="3"/>
    </row>
    <row r="37" spans="1:7" ht="15">
      <c r="A37" s="1" t="s">
        <v>29</v>
      </c>
      <c r="B37" s="9" t="s">
        <v>33</v>
      </c>
      <c r="C37" s="2">
        <v>1768</v>
      </c>
      <c r="D37" s="3">
        <f>C37+C37*12%</f>
        <v>1980.16</v>
      </c>
      <c r="E37" s="5"/>
      <c r="F37" s="3"/>
      <c r="G37" s="3"/>
    </row>
    <row r="38" spans="1:7" ht="15">
      <c r="A38" s="1"/>
      <c r="B38" s="9"/>
      <c r="C38" s="2">
        <f>SUM(C34:C37)</f>
        <v>3947</v>
      </c>
      <c r="D38" s="3">
        <f>SUM(D34:D37)</f>
        <v>4420.64</v>
      </c>
      <c r="E38" s="5">
        <v>4421</v>
      </c>
      <c r="F38" s="3">
        <f>C38*496.94/36618.43</f>
        <v>53.563797792532334</v>
      </c>
      <c r="G38" s="3">
        <f>E38-D38-F38</f>
        <v>-53.20379779253266</v>
      </c>
    </row>
    <row r="39" spans="1:7" ht="15">
      <c r="A39" s="1"/>
      <c r="B39" s="9"/>
      <c r="C39" s="2"/>
      <c r="D39" s="3"/>
      <c r="E39" s="5"/>
      <c r="F39" s="3"/>
      <c r="G39" s="3"/>
    </row>
    <row r="40" spans="1:7" ht="15">
      <c r="A40" s="1" t="s">
        <v>34</v>
      </c>
      <c r="B40" s="1" t="s">
        <v>35</v>
      </c>
      <c r="C40" s="2">
        <v>403</v>
      </c>
      <c r="D40" s="6">
        <f aca="true" t="shared" si="0" ref="D40:D46">C40*15%+C40</f>
        <v>463.45</v>
      </c>
      <c r="E40" s="1"/>
      <c r="F40" s="3"/>
      <c r="G40" s="3"/>
    </row>
    <row r="41" spans="1:7" ht="15">
      <c r="A41" s="1" t="s">
        <v>34</v>
      </c>
      <c r="B41" s="1" t="s">
        <v>36</v>
      </c>
      <c r="C41" s="2">
        <v>432</v>
      </c>
      <c r="D41" s="6">
        <f t="shared" si="0"/>
        <v>496.8</v>
      </c>
      <c r="E41" s="1"/>
      <c r="F41" s="3"/>
      <c r="G41" s="3"/>
    </row>
    <row r="42" spans="1:7" ht="15">
      <c r="A42" s="1" t="s">
        <v>34</v>
      </c>
      <c r="B42" s="1" t="s">
        <v>37</v>
      </c>
      <c r="C42" s="2">
        <v>363</v>
      </c>
      <c r="D42" s="6">
        <f t="shared" si="0"/>
        <v>417.45</v>
      </c>
      <c r="E42" s="1"/>
      <c r="F42" s="3"/>
      <c r="G42" s="3"/>
    </row>
    <row r="43" spans="1:7" ht="15">
      <c r="A43" s="1" t="s">
        <v>34</v>
      </c>
      <c r="B43" s="1" t="s">
        <v>38</v>
      </c>
      <c r="C43" s="2">
        <v>412</v>
      </c>
      <c r="D43" s="6">
        <f t="shared" si="0"/>
        <v>473.8</v>
      </c>
      <c r="E43" s="1"/>
      <c r="F43" s="3"/>
      <c r="G43" s="3"/>
    </row>
    <row r="44" spans="1:7" ht="15">
      <c r="A44" s="1" t="s">
        <v>34</v>
      </c>
      <c r="B44" s="1" t="s">
        <v>39</v>
      </c>
      <c r="C44" s="2">
        <v>412</v>
      </c>
      <c r="D44" s="6">
        <f t="shared" si="0"/>
        <v>473.8</v>
      </c>
      <c r="E44" s="1"/>
      <c r="F44" s="3"/>
      <c r="G44" s="3"/>
    </row>
    <row r="45" spans="1:7" ht="15">
      <c r="A45" s="1" t="s">
        <v>34</v>
      </c>
      <c r="B45" s="1" t="s">
        <v>40</v>
      </c>
      <c r="C45" s="2">
        <v>471</v>
      </c>
      <c r="D45" s="6">
        <f t="shared" si="0"/>
        <v>541.65</v>
      </c>
      <c r="E45" s="1"/>
      <c r="F45" s="3"/>
      <c r="G45" s="3"/>
    </row>
    <row r="46" spans="1:7" ht="15">
      <c r="A46" s="1" t="s">
        <v>34</v>
      </c>
      <c r="B46" s="1" t="s">
        <v>41</v>
      </c>
      <c r="C46" s="2">
        <v>785</v>
      </c>
      <c r="D46" s="6">
        <f t="shared" si="0"/>
        <v>902.75</v>
      </c>
      <c r="E46" s="1"/>
      <c r="F46" s="3"/>
      <c r="G46" s="3"/>
    </row>
    <row r="47" spans="1:7" ht="15">
      <c r="A47" s="1"/>
      <c r="B47" s="1"/>
      <c r="C47" s="2">
        <f>SUM(C40:C46)</f>
        <v>3278</v>
      </c>
      <c r="D47" s="6">
        <f>SUM(D40:D46)</f>
        <v>3769.7000000000003</v>
      </c>
      <c r="E47" s="1">
        <v>3772</v>
      </c>
      <c r="F47" s="3">
        <f>C47*496.94/36618.43</f>
        <v>44.48495798427186</v>
      </c>
      <c r="G47" s="3">
        <f>E47-D47-F47</f>
        <v>-42.18495798427213</v>
      </c>
    </row>
    <row r="48" spans="1:7" ht="15">
      <c r="A48" s="1"/>
      <c r="B48" s="1"/>
      <c r="C48" s="2"/>
      <c r="D48" s="6"/>
      <c r="E48" s="1"/>
      <c r="F48" s="3"/>
      <c r="G48" s="3"/>
    </row>
    <row r="49" spans="1:7" ht="15">
      <c r="A49" s="1" t="s">
        <v>42</v>
      </c>
      <c r="B49" s="2" t="s">
        <v>43</v>
      </c>
      <c r="C49" s="2">
        <v>619</v>
      </c>
      <c r="D49" s="3">
        <f>C49+C49*15%</f>
        <v>711.85</v>
      </c>
      <c r="E49" s="5"/>
      <c r="F49" s="3"/>
      <c r="G49" s="3"/>
    </row>
    <row r="50" spans="1:7" ht="15">
      <c r="A50" s="1" t="s">
        <v>42</v>
      </c>
      <c r="B50" s="2" t="s">
        <v>44</v>
      </c>
      <c r="C50" s="2">
        <v>884</v>
      </c>
      <c r="D50" s="3">
        <f>C50+C50*15%</f>
        <v>1016.6</v>
      </c>
      <c r="E50" s="5"/>
      <c r="F50" s="3"/>
      <c r="G50" s="3"/>
    </row>
    <row r="51" spans="1:7" ht="15">
      <c r="A51" s="1"/>
      <c r="B51" s="2"/>
      <c r="C51" s="2">
        <f>SUM(C49:C50)</f>
        <v>1503</v>
      </c>
      <c r="D51" s="3">
        <f>SUM(D49:D50)</f>
        <v>1728.45</v>
      </c>
      <c r="E51" s="5">
        <v>1729</v>
      </c>
      <c r="F51" s="3">
        <f>C51*496.94/36618.43</f>
        <v>20.396855353984318</v>
      </c>
      <c r="G51" s="3">
        <f>E51-D51-F51</f>
        <v>-19.846855353984363</v>
      </c>
    </row>
    <row r="52" spans="1:7" ht="15">
      <c r="A52" s="1"/>
      <c r="B52" s="2"/>
      <c r="C52" s="2"/>
      <c r="D52" s="3"/>
      <c r="E52" s="5"/>
      <c r="F52" s="3"/>
      <c r="G52" s="3"/>
    </row>
    <row r="53" spans="1:7" ht="15">
      <c r="A53" s="2" t="s">
        <v>45</v>
      </c>
      <c r="B53" s="2" t="s">
        <v>46</v>
      </c>
      <c r="C53" s="2">
        <v>344</v>
      </c>
      <c r="D53" s="8">
        <f>C53*15%+C53</f>
        <v>395.6</v>
      </c>
      <c r="E53" s="5">
        <v>396</v>
      </c>
      <c r="F53" s="3">
        <f>C53*496.94/36618.43</f>
        <v>4.66834214355995</v>
      </c>
      <c r="G53" s="3">
        <f>E53-D53-F53</f>
        <v>-4.268342143559972</v>
      </c>
    </row>
    <row r="54" spans="1:7" ht="15">
      <c r="A54" s="2"/>
      <c r="B54" s="2"/>
      <c r="C54" s="2"/>
      <c r="D54" s="8"/>
      <c r="E54" s="5"/>
      <c r="F54" s="3"/>
      <c r="G54" s="3"/>
    </row>
    <row r="55" spans="1:7" ht="15">
      <c r="A55" s="1" t="s">
        <v>47</v>
      </c>
      <c r="B55" s="2" t="s">
        <v>48</v>
      </c>
      <c r="C55" s="2">
        <v>373</v>
      </c>
      <c r="D55" s="3">
        <f>C55+C55*15%</f>
        <v>428.95</v>
      </c>
      <c r="E55" s="5">
        <v>430</v>
      </c>
      <c r="F55" s="3">
        <f>C55*496.94/36618.43</f>
        <v>5.06189424287169</v>
      </c>
      <c r="G55" s="3">
        <f>E55-D55-F55</f>
        <v>-4.011894242871679</v>
      </c>
    </row>
    <row r="56" spans="1:7" ht="15">
      <c r="A56" s="1"/>
      <c r="B56" s="2"/>
      <c r="C56" s="2"/>
      <c r="D56" s="3"/>
      <c r="E56" s="5"/>
      <c r="F56" s="3"/>
      <c r="G56" s="3"/>
    </row>
    <row r="57" spans="1:7" ht="15">
      <c r="A57" s="2" t="s">
        <v>49</v>
      </c>
      <c r="B57" s="2" t="s">
        <v>50</v>
      </c>
      <c r="C57" s="2">
        <v>903</v>
      </c>
      <c r="D57" s="8">
        <f>C57*15%+C57</f>
        <v>1038.45</v>
      </c>
      <c r="E57" s="5"/>
      <c r="F57" s="3"/>
      <c r="G57" s="3"/>
    </row>
    <row r="58" spans="1:7" ht="15">
      <c r="A58" s="2" t="s">
        <v>49</v>
      </c>
      <c r="B58" s="2" t="s">
        <v>51</v>
      </c>
      <c r="C58" s="2">
        <v>864</v>
      </c>
      <c r="D58" s="8">
        <f>C58*15%+C58</f>
        <v>993.6</v>
      </c>
      <c r="E58" s="5"/>
      <c r="F58" s="3"/>
      <c r="G58" s="3"/>
    </row>
    <row r="59" spans="1:7" ht="15">
      <c r="A59" s="2"/>
      <c r="B59" s="2"/>
      <c r="C59" s="2">
        <f>SUM(C57:C58)</f>
        <v>1767</v>
      </c>
      <c r="D59" s="8">
        <f>SUM(D57:D58)</f>
        <v>2032.0500000000002</v>
      </c>
      <c r="E59" s="5">
        <v>2033</v>
      </c>
      <c r="F59" s="3">
        <f>C59*496.94/36618.43</f>
        <v>23.979536533925675</v>
      </c>
      <c r="G59" s="3">
        <f>E59-D59-F59</f>
        <v>-23.029536533925857</v>
      </c>
    </row>
    <row r="60" spans="1:7" ht="15">
      <c r="A60" s="2"/>
      <c r="B60" s="2"/>
      <c r="C60" s="2"/>
      <c r="D60" s="8"/>
      <c r="E60" s="5"/>
      <c r="F60" s="3"/>
      <c r="G60" s="3"/>
    </row>
    <row r="61" spans="1:7" ht="15">
      <c r="A61" s="1" t="s">
        <v>52</v>
      </c>
      <c r="B61" s="2" t="s">
        <v>53</v>
      </c>
      <c r="C61" s="2">
        <v>353</v>
      </c>
      <c r="D61" s="3">
        <f>C61+C61*12%</f>
        <v>395.36</v>
      </c>
      <c r="E61" s="5"/>
      <c r="F61" s="3"/>
      <c r="G61" s="3"/>
    </row>
    <row r="62" spans="1:7" ht="15">
      <c r="A62" s="1" t="s">
        <v>52</v>
      </c>
      <c r="B62" s="2" t="s">
        <v>54</v>
      </c>
      <c r="C62" s="2">
        <v>363</v>
      </c>
      <c r="D62" s="3">
        <f aca="true" t="shared" si="1" ref="D62:D72">C62+C62*12%</f>
        <v>406.56</v>
      </c>
      <c r="E62" s="5"/>
      <c r="F62" s="3"/>
      <c r="G62" s="3"/>
    </row>
    <row r="63" spans="1:7" ht="15">
      <c r="A63" s="1" t="s">
        <v>52</v>
      </c>
      <c r="B63" s="2" t="s">
        <v>55</v>
      </c>
      <c r="C63" s="2">
        <v>373</v>
      </c>
      <c r="D63" s="3">
        <f t="shared" si="1"/>
        <v>417.76</v>
      </c>
      <c r="E63" s="5"/>
      <c r="F63" s="3"/>
      <c r="G63" s="3"/>
    </row>
    <row r="64" spans="1:7" ht="15">
      <c r="A64" s="1" t="s">
        <v>52</v>
      </c>
      <c r="B64" s="2" t="s">
        <v>56</v>
      </c>
      <c r="C64" s="2">
        <v>383</v>
      </c>
      <c r="D64" s="3">
        <f t="shared" si="1"/>
        <v>428.96</v>
      </c>
      <c r="E64" s="5"/>
      <c r="F64" s="3"/>
      <c r="G64" s="3"/>
    </row>
    <row r="65" spans="1:7" ht="15">
      <c r="A65" s="1" t="s">
        <v>52</v>
      </c>
      <c r="B65" s="2" t="s">
        <v>57</v>
      </c>
      <c r="C65" s="2">
        <v>452</v>
      </c>
      <c r="D65" s="3">
        <f t="shared" si="1"/>
        <v>506.24</v>
      </c>
      <c r="E65" s="5"/>
      <c r="F65" s="3"/>
      <c r="G65" s="3"/>
    </row>
    <row r="66" spans="1:7" ht="15">
      <c r="A66" s="1" t="s">
        <v>52</v>
      </c>
      <c r="B66" s="2" t="s">
        <v>58</v>
      </c>
      <c r="C66" s="2">
        <v>452</v>
      </c>
      <c r="D66" s="3">
        <f t="shared" si="1"/>
        <v>506.24</v>
      </c>
      <c r="E66" s="5"/>
      <c r="F66" s="3"/>
      <c r="G66" s="3"/>
    </row>
    <row r="67" spans="1:7" ht="15">
      <c r="A67" s="1" t="s">
        <v>52</v>
      </c>
      <c r="B67" s="2" t="s">
        <v>59</v>
      </c>
      <c r="C67" s="2">
        <v>471</v>
      </c>
      <c r="D67" s="3">
        <f t="shared" si="1"/>
        <v>527.52</v>
      </c>
      <c r="E67" s="5"/>
      <c r="F67" s="3"/>
      <c r="G67" s="3"/>
    </row>
    <row r="68" spans="1:7" ht="15">
      <c r="A68" s="1" t="s">
        <v>52</v>
      </c>
      <c r="B68" s="2" t="s">
        <v>60</v>
      </c>
      <c r="C68" s="2">
        <v>481</v>
      </c>
      <c r="D68" s="3">
        <f t="shared" si="1"/>
        <v>538.72</v>
      </c>
      <c r="E68" s="5"/>
      <c r="F68" s="3"/>
      <c r="G68" s="3"/>
    </row>
    <row r="69" spans="1:7" ht="15">
      <c r="A69" s="1" t="s">
        <v>52</v>
      </c>
      <c r="B69" s="2" t="s">
        <v>61</v>
      </c>
      <c r="C69" s="2">
        <v>481</v>
      </c>
      <c r="D69" s="3">
        <f t="shared" si="1"/>
        <v>538.72</v>
      </c>
      <c r="E69" s="5"/>
      <c r="F69" s="3"/>
      <c r="G69" s="3"/>
    </row>
    <row r="70" spans="1:7" ht="15">
      <c r="A70" s="1" t="s">
        <v>52</v>
      </c>
      <c r="B70" s="2" t="s">
        <v>62</v>
      </c>
      <c r="C70" s="2">
        <v>589</v>
      </c>
      <c r="D70" s="3">
        <f t="shared" si="1"/>
        <v>659.68</v>
      </c>
      <c r="E70" s="5"/>
      <c r="F70" s="3"/>
      <c r="G70" s="3"/>
    </row>
    <row r="71" spans="1:7" ht="15">
      <c r="A71" s="1" t="s">
        <v>52</v>
      </c>
      <c r="B71" s="2" t="s">
        <v>63</v>
      </c>
      <c r="C71" s="2">
        <v>589</v>
      </c>
      <c r="D71" s="3">
        <f t="shared" si="1"/>
        <v>659.68</v>
      </c>
      <c r="E71" s="5"/>
      <c r="F71" s="3"/>
      <c r="G71" s="3"/>
    </row>
    <row r="72" spans="1:7" ht="15">
      <c r="A72" s="1" t="s">
        <v>52</v>
      </c>
      <c r="B72" s="2" t="s">
        <v>64</v>
      </c>
      <c r="C72" s="2">
        <v>609</v>
      </c>
      <c r="D72" s="3">
        <f t="shared" si="1"/>
        <v>682.08</v>
      </c>
      <c r="E72" s="5"/>
      <c r="F72" s="3"/>
      <c r="G72" s="3"/>
    </row>
    <row r="73" spans="1:7" ht="15">
      <c r="A73" s="1"/>
      <c r="B73" s="2"/>
      <c r="C73" s="2">
        <f>SUM(C61:C72)</f>
        <v>5596</v>
      </c>
      <c r="D73" s="3">
        <f>SUM(D61:D72)</f>
        <v>6267.52</v>
      </c>
      <c r="E73" s="7">
        <v>6273</v>
      </c>
      <c r="F73" s="3">
        <f>C73*496.94/36618.43</f>
        <v>75.94198440512058</v>
      </c>
      <c r="G73" s="3">
        <f>E73-D73-F73</f>
        <v>-70.46198440512102</v>
      </c>
    </row>
    <row r="74" spans="1:7" ht="15">
      <c r="A74" s="1"/>
      <c r="B74" s="2"/>
      <c r="C74" s="2"/>
      <c r="D74" s="3"/>
      <c r="E74" s="5"/>
      <c r="F74" s="3"/>
      <c r="G74" s="3"/>
    </row>
    <row r="75" spans="1:7" ht="15">
      <c r="A75" s="1" t="s">
        <v>65</v>
      </c>
      <c r="B75" s="2" t="s">
        <v>66</v>
      </c>
      <c r="C75" s="2">
        <v>875</v>
      </c>
      <c r="D75" s="3">
        <f>C75+C75*15%</f>
        <v>1006.25</v>
      </c>
      <c r="E75" s="5">
        <v>1057</v>
      </c>
      <c r="F75" s="3">
        <f>C75*496.94/36618.43</f>
        <v>11.874416789578362</v>
      </c>
      <c r="G75" s="3">
        <f>E75-D75-F75</f>
        <v>38.87558321042164</v>
      </c>
    </row>
    <row r="76" spans="1:7" ht="15">
      <c r="A76" s="1"/>
      <c r="B76" s="2"/>
      <c r="C76" s="2"/>
      <c r="D76" s="3"/>
      <c r="E76" s="5"/>
      <c r="F76" s="3"/>
      <c r="G76" s="3"/>
    </row>
    <row r="77" spans="1:7" ht="15">
      <c r="A77" s="2" t="s">
        <v>67</v>
      </c>
      <c r="B77" s="2" t="s">
        <v>68</v>
      </c>
      <c r="C77" s="2">
        <v>736</v>
      </c>
      <c r="D77" s="8">
        <f>C77*15%+C77</f>
        <v>846.4</v>
      </c>
      <c r="E77" s="5"/>
      <c r="F77" s="3"/>
      <c r="G77" s="3"/>
    </row>
    <row r="78" spans="1:7" ht="15">
      <c r="A78" s="2" t="s">
        <v>67</v>
      </c>
      <c r="B78" s="2" t="s">
        <v>69</v>
      </c>
      <c r="C78" s="2">
        <v>177.23</v>
      </c>
      <c r="D78" s="8">
        <f>C78*15%+C78</f>
        <v>203.81449999999998</v>
      </c>
      <c r="E78" s="5"/>
      <c r="F78" s="3"/>
      <c r="G78" s="3"/>
    </row>
    <row r="79" spans="1:7" ht="15">
      <c r="A79" s="2"/>
      <c r="B79" s="2"/>
      <c r="C79" s="2">
        <f>SUM(C77:C78)</f>
        <v>913.23</v>
      </c>
      <c r="D79" s="8">
        <f>SUM(D77:D78)</f>
        <v>1050.2145</v>
      </c>
      <c r="E79" s="5">
        <v>2000</v>
      </c>
      <c r="F79" s="3">
        <f>C79*496.94/36618.43</f>
        <v>12.393227022567599</v>
      </c>
      <c r="G79" s="3">
        <f>E79-D79-F79</f>
        <v>937.3922729774324</v>
      </c>
    </row>
    <row r="80" spans="1:7" ht="15">
      <c r="A80" s="2"/>
      <c r="B80" s="2"/>
      <c r="C80" s="2"/>
      <c r="D80" s="8"/>
      <c r="E80" s="5"/>
      <c r="F80" s="3"/>
      <c r="G80" s="3"/>
    </row>
    <row r="81" spans="1:7" ht="15">
      <c r="A81" s="1" t="s">
        <v>70</v>
      </c>
      <c r="B81" s="2" t="s">
        <v>71</v>
      </c>
      <c r="C81" s="2">
        <v>285</v>
      </c>
      <c r="D81" s="3">
        <f>C81+C81*15%</f>
        <v>327.75</v>
      </c>
      <c r="E81" s="5">
        <v>328</v>
      </c>
      <c r="F81" s="3">
        <f>C81*496.94/36618.43</f>
        <v>3.867667182891238</v>
      </c>
      <c r="G81" s="3">
        <f>E81-D81-F81</f>
        <v>-3.617667182891238</v>
      </c>
    </row>
    <row r="82" spans="1:7" ht="15">
      <c r="A82" s="1"/>
      <c r="B82" s="2"/>
      <c r="C82" s="2"/>
      <c r="D82" s="3"/>
      <c r="E82" s="5"/>
      <c r="F82" s="3"/>
      <c r="G82" s="3"/>
    </row>
    <row r="83" spans="1:7" ht="15">
      <c r="A83" s="1" t="s">
        <v>72</v>
      </c>
      <c r="B83" s="1" t="s">
        <v>73</v>
      </c>
      <c r="C83" s="2">
        <v>1499</v>
      </c>
      <c r="D83" s="6">
        <f>C83*5%+C83</f>
        <v>1573.95</v>
      </c>
      <c r="E83" s="1">
        <v>1600</v>
      </c>
      <c r="F83" s="3">
        <f>C83*496.94/36618.43</f>
        <v>20.342572305803387</v>
      </c>
      <c r="G83" s="3">
        <f>E83-D83-F83</f>
        <v>5.707427694196568</v>
      </c>
    </row>
    <row r="84" spans="1:7" ht="15">
      <c r="A84" s="1"/>
      <c r="B84" s="1"/>
      <c r="C84" s="2"/>
      <c r="D84" s="6"/>
      <c r="E84" s="1"/>
      <c r="F84" s="3"/>
      <c r="G84" s="3"/>
    </row>
    <row r="85" spans="1:7" ht="15">
      <c r="A85" s="1" t="s">
        <v>74</v>
      </c>
      <c r="B85" s="1" t="s">
        <v>75</v>
      </c>
      <c r="C85" s="2">
        <v>628</v>
      </c>
      <c r="D85" s="6">
        <f>C85*15%+C85</f>
        <v>722.2</v>
      </c>
      <c r="E85" s="1"/>
      <c r="F85" s="3"/>
      <c r="G85" s="3"/>
    </row>
    <row r="86" spans="1:7" ht="15">
      <c r="A86" s="2" t="s">
        <v>74</v>
      </c>
      <c r="B86" s="2" t="s">
        <v>76</v>
      </c>
      <c r="C86" s="2">
        <v>579</v>
      </c>
      <c r="D86" s="8">
        <f aca="true" t="shared" si="2" ref="D86:D95">C86*15%+C86</f>
        <v>665.85</v>
      </c>
      <c r="E86" s="5"/>
      <c r="F86" s="3"/>
      <c r="G86" s="3"/>
    </row>
    <row r="87" spans="1:7" ht="15">
      <c r="A87" s="2"/>
      <c r="B87" s="2"/>
      <c r="C87" s="2">
        <f>SUM(C85:C86)</f>
        <v>1207</v>
      </c>
      <c r="D87" s="8">
        <f>SUM(D85:D86)</f>
        <v>1388.0500000000002</v>
      </c>
      <c r="E87" s="7">
        <v>1389</v>
      </c>
      <c r="F87" s="3">
        <f>C87*496.94/36618.43</f>
        <v>16.379909788595523</v>
      </c>
      <c r="G87" s="3">
        <f>E87-D87-F87</f>
        <v>-15.429909788595705</v>
      </c>
    </row>
    <row r="88" spans="1:7" ht="15">
      <c r="A88" s="2"/>
      <c r="B88" s="2"/>
      <c r="C88" s="2"/>
      <c r="D88" s="8"/>
      <c r="E88" s="5"/>
      <c r="F88" s="3"/>
      <c r="G88" s="3"/>
    </row>
    <row r="89" spans="1:7" ht="15">
      <c r="A89" s="2" t="s">
        <v>77</v>
      </c>
      <c r="B89" s="2" t="s">
        <v>78</v>
      </c>
      <c r="C89" s="2">
        <v>304</v>
      </c>
      <c r="D89" s="8">
        <f t="shared" si="2"/>
        <v>349.6</v>
      </c>
      <c r="E89" s="5">
        <v>350</v>
      </c>
      <c r="F89" s="3">
        <f>C89*496.94/36618.43</f>
        <v>4.125511661750654</v>
      </c>
      <c r="G89" s="3">
        <f>E89-D89-F89</f>
        <v>-3.7255116617506765</v>
      </c>
    </row>
    <row r="90" spans="1:7" ht="15">
      <c r="A90" s="2"/>
      <c r="B90" s="2"/>
      <c r="C90" s="2"/>
      <c r="D90" s="8"/>
      <c r="E90" s="5"/>
      <c r="F90" s="3"/>
      <c r="G90" s="3"/>
    </row>
    <row r="91" spans="1:7" ht="15">
      <c r="A91" s="2" t="s">
        <v>79</v>
      </c>
      <c r="B91" s="2" t="s">
        <v>80</v>
      </c>
      <c r="C91" s="2">
        <v>389</v>
      </c>
      <c r="D91" s="8">
        <f t="shared" si="2"/>
        <v>447.35</v>
      </c>
      <c r="E91" s="5"/>
      <c r="F91" s="3"/>
      <c r="G91" s="3"/>
    </row>
    <row r="92" spans="1:7" ht="15">
      <c r="A92" s="2" t="s">
        <v>79</v>
      </c>
      <c r="B92" s="2" t="s">
        <v>81</v>
      </c>
      <c r="C92" s="2">
        <v>128</v>
      </c>
      <c r="D92" s="8">
        <f t="shared" si="2"/>
        <v>147.2</v>
      </c>
      <c r="E92" s="5"/>
      <c r="F92" s="3"/>
      <c r="G92" s="3"/>
    </row>
    <row r="93" spans="1:7" ht="15">
      <c r="A93" s="2" t="s">
        <v>79</v>
      </c>
      <c r="B93" s="2" t="s">
        <v>82</v>
      </c>
      <c r="C93" s="2">
        <v>1517</v>
      </c>
      <c r="D93" s="8">
        <f t="shared" si="2"/>
        <v>1744.55</v>
      </c>
      <c r="E93" s="5"/>
      <c r="F93" s="3"/>
      <c r="G93" s="3"/>
    </row>
    <row r="94" spans="1:7" ht="15">
      <c r="A94" s="2" t="s">
        <v>79</v>
      </c>
      <c r="B94" s="2" t="s">
        <v>83</v>
      </c>
      <c r="C94" s="2">
        <v>856</v>
      </c>
      <c r="D94" s="8">
        <f t="shared" si="2"/>
        <v>984.4</v>
      </c>
      <c r="E94" s="5"/>
      <c r="F94" s="3"/>
      <c r="G94" s="3"/>
    </row>
    <row r="95" spans="1:7" ht="15">
      <c r="A95" s="2" t="s">
        <v>79</v>
      </c>
      <c r="B95" s="2" t="s">
        <v>84</v>
      </c>
      <c r="C95" s="2">
        <v>1030</v>
      </c>
      <c r="D95" s="8">
        <f t="shared" si="2"/>
        <v>1184.5</v>
      </c>
      <c r="E95" s="5"/>
      <c r="F95" s="3"/>
      <c r="G95" s="3"/>
    </row>
    <row r="96" spans="1:7" ht="15">
      <c r="A96" s="2"/>
      <c r="B96" s="2"/>
      <c r="C96" s="2">
        <f>SUM(C91:C95)</f>
        <v>3920</v>
      </c>
      <c r="D96" s="8">
        <f>SUM(D91:D95)</f>
        <v>4508</v>
      </c>
      <c r="E96" s="5">
        <v>4511</v>
      </c>
      <c r="F96" s="3">
        <f>C96*496.94/36618.43</f>
        <v>53.19738721731107</v>
      </c>
      <c r="G96" s="3">
        <f>E96-D96-F96</f>
        <v>-50.19738721731107</v>
      </c>
    </row>
    <row r="97" spans="1:7" ht="15">
      <c r="A97" s="2"/>
      <c r="B97" s="2"/>
      <c r="C97" s="2"/>
      <c r="D97" s="8"/>
      <c r="E97" s="5"/>
      <c r="F97" s="3"/>
      <c r="G97" s="3"/>
    </row>
    <row r="98" spans="1:7" ht="15">
      <c r="A98" s="1" t="s">
        <v>85</v>
      </c>
      <c r="B98" s="2" t="s">
        <v>86</v>
      </c>
      <c r="C98" s="2">
        <v>285</v>
      </c>
      <c r="D98" s="3">
        <f>C98+C98*15%</f>
        <v>327.75</v>
      </c>
      <c r="E98" s="5"/>
      <c r="F98" s="3"/>
      <c r="G98" s="3"/>
    </row>
    <row r="99" spans="1:7" ht="15">
      <c r="A99" s="1" t="s">
        <v>85</v>
      </c>
      <c r="B99" s="2" t="s">
        <v>87</v>
      </c>
      <c r="C99" s="2">
        <v>285</v>
      </c>
      <c r="D99" s="3">
        <f>C99+C99*15%</f>
        <v>327.75</v>
      </c>
      <c r="E99" s="5"/>
      <c r="F99" s="3"/>
      <c r="G99" s="3"/>
    </row>
    <row r="100" spans="1:7" ht="15">
      <c r="A100" s="1"/>
      <c r="B100" s="2"/>
      <c r="C100" s="2">
        <f>SUM(C98:C99)</f>
        <v>570</v>
      </c>
      <c r="D100" s="3">
        <f>SUM(D98:D99)</f>
        <v>655.5</v>
      </c>
      <c r="E100" s="5">
        <v>656</v>
      </c>
      <c r="F100" s="3">
        <f>C100*496.94/36618.43</f>
        <v>7.735334365782476</v>
      </c>
      <c r="G100" s="3">
        <f>E100-D100-F100</f>
        <v>-7.235334365782476</v>
      </c>
    </row>
    <row r="101" spans="1:7" ht="15">
      <c r="A101" s="1"/>
      <c r="B101" s="2"/>
      <c r="C101" s="2"/>
      <c r="D101" s="3"/>
      <c r="E101" s="5"/>
      <c r="F101" s="3"/>
      <c r="G101" s="3"/>
    </row>
    <row r="102" spans="1:7" ht="15">
      <c r="A102" s="2" t="s">
        <v>88</v>
      </c>
      <c r="B102" s="2" t="s">
        <v>89</v>
      </c>
      <c r="C102" s="2">
        <v>392.2</v>
      </c>
      <c r="D102" s="8">
        <f>C102*15%+C102</f>
        <v>451.03</v>
      </c>
      <c r="E102" s="5">
        <v>452</v>
      </c>
      <c r="F102" s="3">
        <f>C102*496.94/36618.43</f>
        <v>5.3224528741401524</v>
      </c>
      <c r="G102" s="3">
        <f>E102-D102-F102</f>
        <v>-4.352452874140125</v>
      </c>
    </row>
    <row r="103" spans="1:7" ht="15">
      <c r="A103" s="2"/>
      <c r="B103" s="2"/>
      <c r="C103" s="2"/>
      <c r="D103" s="8"/>
      <c r="E103" s="5"/>
      <c r="F103" s="3"/>
      <c r="G103" s="3"/>
    </row>
    <row r="104" spans="1:7" ht="15">
      <c r="A104" s="1" t="s">
        <v>90</v>
      </c>
      <c r="B104" s="2" t="s">
        <v>91</v>
      </c>
      <c r="C104" s="2">
        <v>318</v>
      </c>
      <c r="D104" s="8">
        <f>C104*15%+C104</f>
        <v>365.7</v>
      </c>
      <c r="E104" s="5">
        <v>0</v>
      </c>
      <c r="F104" s="3">
        <f>C104*496.94/36618.43</f>
        <v>4.315502330383908</v>
      </c>
      <c r="G104" s="3">
        <f>E104-D104-F104</f>
        <v>-370.0155023303839</v>
      </c>
    </row>
    <row r="105" spans="1:7" ht="15">
      <c r="A105" s="1"/>
      <c r="B105" s="2"/>
      <c r="C105" s="2"/>
      <c r="D105" s="8"/>
      <c r="E105" s="5"/>
      <c r="F105" s="3"/>
      <c r="G105" s="3"/>
    </row>
    <row r="106" spans="1:7" ht="15">
      <c r="A106" s="1" t="s">
        <v>92</v>
      </c>
      <c r="B106" s="2" t="s">
        <v>57</v>
      </c>
      <c r="C106" s="2">
        <v>452</v>
      </c>
      <c r="D106" s="8">
        <f>C106*15%+C106</f>
        <v>519.8</v>
      </c>
      <c r="E106" s="5">
        <v>0</v>
      </c>
      <c r="F106" s="3">
        <f>C106*496.94/36618.43</f>
        <v>6.133984444445051</v>
      </c>
      <c r="G106" s="3">
        <f>E106-D106-F106</f>
        <v>-525.9339844444451</v>
      </c>
    </row>
    <row r="107" spans="1:7" ht="15">
      <c r="A107" s="1"/>
      <c r="B107" s="2"/>
      <c r="C107" s="2"/>
      <c r="D107" s="3"/>
      <c r="E107" s="5"/>
      <c r="F107" s="3"/>
      <c r="G107" s="3"/>
    </row>
    <row r="108" spans="1:7" ht="15">
      <c r="A108" s="1" t="s">
        <v>93</v>
      </c>
      <c r="B108" s="2" t="s">
        <v>94</v>
      </c>
      <c r="C108" s="2">
        <v>285</v>
      </c>
      <c r="D108" s="3">
        <f>C108+C108*15%</f>
        <v>327.75</v>
      </c>
      <c r="E108" s="5"/>
      <c r="F108" s="3"/>
      <c r="G108" s="3"/>
    </row>
    <row r="109" spans="1:7" ht="15">
      <c r="A109" s="1" t="s">
        <v>93</v>
      </c>
      <c r="B109" s="2" t="s">
        <v>95</v>
      </c>
      <c r="C109" s="2">
        <v>363</v>
      </c>
      <c r="D109" s="3">
        <f>C109+C109*15%</f>
        <v>417.45</v>
      </c>
      <c r="E109" s="5"/>
      <c r="F109" s="3"/>
      <c r="G109" s="3"/>
    </row>
    <row r="110" spans="1:7" ht="15">
      <c r="A110" s="1" t="s">
        <v>93</v>
      </c>
      <c r="B110" s="2" t="s">
        <v>96</v>
      </c>
      <c r="C110" s="2">
        <v>560</v>
      </c>
      <c r="D110" s="3">
        <f>C110+C110*15%</f>
        <v>644</v>
      </c>
      <c r="E110" s="5"/>
      <c r="F110" s="3"/>
      <c r="G110" s="3"/>
    </row>
    <row r="111" spans="1:7" ht="15">
      <c r="A111" s="1" t="s">
        <v>93</v>
      </c>
      <c r="B111" s="2" t="s">
        <v>97</v>
      </c>
      <c r="C111" s="2">
        <v>746</v>
      </c>
      <c r="D111" s="3">
        <f>C111+C111*15%</f>
        <v>857.9</v>
      </c>
      <c r="E111" s="5"/>
      <c r="F111" s="3"/>
      <c r="G111" s="3"/>
    </row>
    <row r="112" spans="1:7" ht="15">
      <c r="A112" s="5"/>
      <c r="B112" s="7"/>
      <c r="C112" s="7">
        <f>SUM(C108:C111)</f>
        <v>1954</v>
      </c>
      <c r="D112" s="8">
        <f>SUM(D108:D111)</f>
        <v>2247.1</v>
      </c>
      <c r="E112" s="5">
        <v>2270</v>
      </c>
      <c r="F112" s="3">
        <f>C112*496.94/36618.43</f>
        <v>26.51726903638414</v>
      </c>
      <c r="G112" s="3">
        <f>E112-D112-F112</f>
        <v>-3.617269036384048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2014-05-06T03:21:26Z</dcterms:created>
  <dcterms:modified xsi:type="dcterms:W3CDTF">2014-05-06T03:23:28Z</dcterms:modified>
  <cp:category/>
  <cp:version/>
  <cp:contentType/>
  <cp:contentStatus/>
</cp:coreProperties>
</file>