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<sst xmlns="http://schemas.openxmlformats.org/spreadsheetml/2006/main" count="351" uniqueCount="211">
  <si>
    <t>Algynya</t>
  </si>
  <si>
    <t xml:space="preserve">CHAMPION Блузка 2 р.122 </t>
  </si>
  <si>
    <t xml:space="preserve">CHAMPION Брюки трикотаж 5 р.122 </t>
  </si>
  <si>
    <t xml:space="preserve">MONKEY Свитер 10 р. 92 </t>
  </si>
  <si>
    <t xml:space="preserve">POLNOC Блузка 2 р. 140 </t>
  </si>
  <si>
    <t xml:space="preserve">POLNOC Брюки 6А р. 134 </t>
  </si>
  <si>
    <t xml:space="preserve">POLNOC Джемпер 4В р. 140 </t>
  </si>
  <si>
    <t>anetka</t>
  </si>
  <si>
    <t>FAIRY Блузка 2В р 98</t>
  </si>
  <si>
    <t>FLAMINGI Капри 2 р.92</t>
  </si>
  <si>
    <t>GLORIA Сарафан 5A р98</t>
  </si>
  <si>
    <t xml:space="preserve">KOMPAS Брюки 5А 74р. </t>
  </si>
  <si>
    <t xml:space="preserve">KOPARKA Брюки 8А 74р. </t>
  </si>
  <si>
    <t xml:space="preserve">KRATKA Брюки 1В 104р. </t>
  </si>
  <si>
    <t>KRATKA Жакет 4В 104р.</t>
  </si>
  <si>
    <t>MOLLY Блузка 6 р.92</t>
  </si>
  <si>
    <t>RAJSKIE JABLUSZKO Гетры 3В р 92</t>
  </si>
  <si>
    <t>RAJSKIE JABLUSZKO Туника 7 р 92</t>
  </si>
  <si>
    <t xml:space="preserve">SPARKLE Гетры 17 р. 92 </t>
  </si>
  <si>
    <t>ZACZAROWANA BEZA Блузка 9 р.98</t>
  </si>
  <si>
    <t>ZACZAROWANA BEZA Брюки 7А р.98</t>
  </si>
  <si>
    <t xml:space="preserve">ZEGLARZ Шапка 16 р.74 </t>
  </si>
  <si>
    <t>на СП9</t>
  </si>
  <si>
    <t>ANN DAV</t>
  </si>
  <si>
    <t xml:space="preserve">CAMDEN Брюки 2В 128р. </t>
  </si>
  <si>
    <t xml:space="preserve">CAMDEN Поло 4 128р. </t>
  </si>
  <si>
    <t>Any-84</t>
  </si>
  <si>
    <t>SAMOLOCIK ZIELONY Водолазка 4А р.122</t>
  </si>
  <si>
    <t>ZACZAROWANA BEZA Ползунки 14 р.80</t>
  </si>
  <si>
    <t>Black</t>
  </si>
  <si>
    <t>RENIFER Поло 7 р.74</t>
  </si>
  <si>
    <t>Brinna</t>
  </si>
  <si>
    <t>ZACZAROWANA BEZA Блузка 9 р.104</t>
  </si>
  <si>
    <t>ZACZAROWANA BEZA Брюки с грудкой 12А р.104</t>
  </si>
  <si>
    <t>ZACZAROWANA BEZA Сарафан 13 р.104</t>
  </si>
  <si>
    <t>chudo0911</t>
  </si>
  <si>
    <t>RENIFER Боди 3В р.80</t>
  </si>
  <si>
    <t>RENIFER Джемпер 4 р.74</t>
  </si>
  <si>
    <t>RENIFER Комбинезон 12 р.74</t>
  </si>
  <si>
    <t>DeLaLuna</t>
  </si>
  <si>
    <t>FLAMINGI Блузка 5 р.152</t>
  </si>
  <si>
    <t>FLAMINGI Шорты 6 р.152</t>
  </si>
  <si>
    <t>TOWER Сарафан 13В 98р.</t>
  </si>
  <si>
    <t>Gash</t>
  </si>
  <si>
    <t>Dolly Cарафан 1 р. 92</t>
  </si>
  <si>
    <t>Dolly Блуза 2 р. 98</t>
  </si>
  <si>
    <t xml:space="preserve">DOLLY Блузка 17 р.92 </t>
  </si>
  <si>
    <t>DOLLY Брюки дрес 3 р. 98</t>
  </si>
  <si>
    <t xml:space="preserve">ZACZAROWANA BEZA Брюки с грудкой 12А р.98 </t>
  </si>
  <si>
    <t>ZACZAROWANA BEZA Сарафан 13 р.98</t>
  </si>
  <si>
    <t>Gaya</t>
  </si>
  <si>
    <t xml:space="preserve">SLODKIE CONFETTI Блузка 5 р. 98 </t>
  </si>
  <si>
    <t>SLODKIE CONFETTI Юбка 3 р. 92</t>
  </si>
  <si>
    <t>Ksu7</t>
  </si>
  <si>
    <t>RAJSKIE JABLUSZKO Блузка 10 р 92</t>
  </si>
  <si>
    <t xml:space="preserve">SPARKLE Блузка 6В р.92 </t>
  </si>
  <si>
    <t>Куда?</t>
  </si>
  <si>
    <t>Leno-к</t>
  </si>
  <si>
    <t>SLODKIE CONFETTI Брюки 12 р. 116</t>
  </si>
  <si>
    <t>SLODKIE CONFETTI Туника 15 р. 122</t>
  </si>
  <si>
    <t>SLODKIE CONFETTI Юбка 3 р. 116</t>
  </si>
  <si>
    <t>lilya-5503</t>
  </si>
  <si>
    <t xml:space="preserve">MONKEY Подкозулька 1 р. 98 </t>
  </si>
  <si>
    <t>MONKEY Свитер 10 р. 104</t>
  </si>
  <si>
    <t>motherTatyanagrish3</t>
  </si>
  <si>
    <t>AKADEMY Брюки 8 А 128</t>
  </si>
  <si>
    <t xml:space="preserve">BALERINKI Блуза 1 р.158 </t>
  </si>
  <si>
    <t>BALERINKI Брюки 7 р.152</t>
  </si>
  <si>
    <t xml:space="preserve">BALERINKI Брюки дрес 2 р.158 </t>
  </si>
  <si>
    <t>PIESEK Блуза 5В 86</t>
  </si>
  <si>
    <t xml:space="preserve">PIESEK Боди 12 р. 92 </t>
  </si>
  <si>
    <t>TRAKTOR Брюки 7А 86</t>
  </si>
  <si>
    <t>TRAKTOR Водолазка 11 86</t>
  </si>
  <si>
    <t xml:space="preserve">WERONIKA Блузка 11 р 158 </t>
  </si>
  <si>
    <t xml:space="preserve">WERONIKA Брюки 12 р 152 </t>
  </si>
  <si>
    <t xml:space="preserve">WERONIKA Брюки дрес 8 р 152 </t>
  </si>
  <si>
    <t xml:space="preserve">WERONIKA Водолазка 5 А р 158 </t>
  </si>
  <si>
    <t>WERONIKA Жилетка 7 р 158</t>
  </si>
  <si>
    <t>Nushi4k@</t>
  </si>
  <si>
    <t xml:space="preserve">SAIL CLUB Блузка 6 р. 68 </t>
  </si>
  <si>
    <t>ŻEGLARZ Футболка 5 р.68</t>
  </si>
  <si>
    <t>Olga-Novosib</t>
  </si>
  <si>
    <t>ANASTAZJA Блузка 6 р.110</t>
  </si>
  <si>
    <t>LAWENDOWA LAKA Блузочка 7 р.128</t>
  </si>
  <si>
    <t>ROCK STAR Блузка 4 р.158</t>
  </si>
  <si>
    <t>SLODKIE CONFETTI Блузка 11 р. 110</t>
  </si>
  <si>
    <t>ZACZAROWANA BEZA Водолазка 10 р.104</t>
  </si>
  <si>
    <t>olya85923</t>
  </si>
  <si>
    <t>DOLLY Блуза 6 р.110</t>
  </si>
  <si>
    <t>polinka08</t>
  </si>
  <si>
    <t xml:space="preserve">AKADEMY Брюки 8 А р. 152 </t>
  </si>
  <si>
    <t>AKADEMY Пиджак 6 р. 152</t>
  </si>
  <si>
    <t>BOWLING Брюки 4А р.152</t>
  </si>
  <si>
    <t xml:space="preserve">BOWLING Поло 9 р.152 </t>
  </si>
  <si>
    <t xml:space="preserve">MONT BLANC Подкозулька 6А р 152 </t>
  </si>
  <si>
    <t xml:space="preserve">POLNOC Брюки 7A р. 152 </t>
  </si>
  <si>
    <t>shishova.</t>
  </si>
  <si>
    <t xml:space="preserve">PRZYJACIELE Брюки 5В р. 116 </t>
  </si>
  <si>
    <t xml:space="preserve">ZACZAROWANA BEZA Блузка 9 р.86 </t>
  </si>
  <si>
    <t>ZACZAROWANA BEZA Блузка 9 р.92</t>
  </si>
  <si>
    <t xml:space="preserve">ZACZAROWANA BEZA Брюки 7А р.92 </t>
  </si>
  <si>
    <t xml:space="preserve">ZACZAROWANA BEZA Повязка 19 р.80-86 </t>
  </si>
  <si>
    <t>ZACZAROWANA BEZA Повязка 19 р.92-98</t>
  </si>
  <si>
    <t>T@TK@@</t>
  </si>
  <si>
    <t>SAMOLOCIK ZIELONY Водолазка 4В р. 122</t>
  </si>
  <si>
    <t>Анжела1604</t>
  </si>
  <si>
    <t>DINO Брюки с грудкой 7В р. 104</t>
  </si>
  <si>
    <t>MONKEY Огороднички 8В р. 98</t>
  </si>
  <si>
    <t>PLUSZAKI Огроднички 6 В 104р.</t>
  </si>
  <si>
    <t>POLNOC Брюки трикотаж 5 р. 92</t>
  </si>
  <si>
    <t>RENIFER Джемпер 4 р.92</t>
  </si>
  <si>
    <t xml:space="preserve">SAMOLOCIK ZIELONY Брюки дрес.8 р. 92 </t>
  </si>
  <si>
    <t xml:space="preserve">Scruffy Бермуды 8 А 104р. </t>
  </si>
  <si>
    <t>Виктория-Вероника</t>
  </si>
  <si>
    <t>Dolly Cарафан 1 р. 116</t>
  </si>
  <si>
    <t>DOLLY Блуза 6 р.116</t>
  </si>
  <si>
    <t>DOLLY Водолазка 9 р.110</t>
  </si>
  <si>
    <t>ксанатолиевна</t>
  </si>
  <si>
    <t>HOOPS Брюки 4 р.98</t>
  </si>
  <si>
    <t xml:space="preserve">KONIK CHL. Куртка 13В р.92 </t>
  </si>
  <si>
    <t>PUPPY Бермуды 6 р.98</t>
  </si>
  <si>
    <t>Лёвкина мама</t>
  </si>
  <si>
    <t>WONDERBOY Брюки 5А р. 98</t>
  </si>
  <si>
    <t>ЛёнаНСК</t>
  </si>
  <si>
    <t>POLNOC Водолазка 9 р. 86</t>
  </si>
  <si>
    <t>ЛИТОКС</t>
  </si>
  <si>
    <t>ZACZAROWANA BEZA Блузка 4 р.92</t>
  </si>
  <si>
    <t xml:space="preserve">ZACZAROWANA BEZA Блузка 8 р.86 </t>
  </si>
  <si>
    <t>ZACZAROWANA BEZA Гетры 11А р.86</t>
  </si>
  <si>
    <t>Мама Миа</t>
  </si>
  <si>
    <t>MONT BLANC Подкозулька 6В р 128</t>
  </si>
  <si>
    <t>RENIFER Поло 7 р.104</t>
  </si>
  <si>
    <t>SAMOLOCIK SZARY Водолазка 4 А р. 128</t>
  </si>
  <si>
    <t>SNOWFOX Водолазка 6В р.110</t>
  </si>
  <si>
    <t>WIZYT. CHLOPAK К-т д/мальчика 104р.</t>
  </si>
  <si>
    <t>Марча</t>
  </si>
  <si>
    <t xml:space="preserve">DOLLY Блузка 17 р.110 </t>
  </si>
  <si>
    <t>DOLLY Брюки 5А р. 110</t>
  </si>
  <si>
    <t>DOLLY Водолазка 9 р.116</t>
  </si>
  <si>
    <t xml:space="preserve">SLODKIE CONFETTI Блузка 5 р. 116 </t>
  </si>
  <si>
    <t>SLODKIE CONFETTI Брюки 13 р. 116</t>
  </si>
  <si>
    <t xml:space="preserve">SLODKIE CONFETTI Водолазка 16 р. 122 </t>
  </si>
  <si>
    <t>SLODKIE CONFETTI Водолазка 4А р. 116</t>
  </si>
  <si>
    <t xml:space="preserve">TOLA Блузка 9 р.110 </t>
  </si>
  <si>
    <t>ZACZAROWANA BEZA Блузка 9 р.116</t>
  </si>
  <si>
    <t>ZACZAROWANA BEZA Брюки 7А р.116</t>
  </si>
  <si>
    <t xml:space="preserve">ZACZAROWANA BEZA Водолазка 6В р.122 </t>
  </si>
  <si>
    <t xml:space="preserve">ZACZAROWANA BEZA Повязка 19 р.122-128 </t>
  </si>
  <si>
    <t>ZACZAROWANA BEZA Сарафан 13 р.116</t>
  </si>
  <si>
    <t>ZACZAROWANA BEZA Шапочка 18 р.122-128</t>
  </si>
  <si>
    <t>Н_ю_с_я</t>
  </si>
  <si>
    <t>AKADEMY Брюки 3 р. 158</t>
  </si>
  <si>
    <t>AKADEMY Брюки 8 Б р. 158</t>
  </si>
  <si>
    <t>НастюшаСолнышко</t>
  </si>
  <si>
    <t>RENIFER Блузка 1 р.68</t>
  </si>
  <si>
    <t xml:space="preserve">RENIFER Боди 3А р.68 </t>
  </si>
  <si>
    <t xml:space="preserve">RENIFER Боди 3В р.68 </t>
  </si>
  <si>
    <t xml:space="preserve">RENIFER Брюки 10 р.68 </t>
  </si>
  <si>
    <t>RENIFER Брюки трикотаж 2 р.68</t>
  </si>
  <si>
    <t>RENIFER Водолазка 11 р.68</t>
  </si>
  <si>
    <t xml:space="preserve">RENIFER Джемпер 4 р.68 </t>
  </si>
  <si>
    <t>RENIFER Комбинезон 12 р.68</t>
  </si>
  <si>
    <t xml:space="preserve">RENIFER Ползунки 9 р.68 </t>
  </si>
  <si>
    <t xml:space="preserve">RENIFER Поло 5 р.68 </t>
  </si>
  <si>
    <t xml:space="preserve">RENIFER Поло 7 р.68 </t>
  </si>
  <si>
    <t>Наташила</t>
  </si>
  <si>
    <t>DINO Ползунки 8 р. 74</t>
  </si>
  <si>
    <t>Натюша</t>
  </si>
  <si>
    <t xml:space="preserve">KARUZELA Брюки 2 р. 140 </t>
  </si>
  <si>
    <t>KOCIE OCZKO Сарафан 10 р. 80</t>
  </si>
  <si>
    <t xml:space="preserve">SPARKLE Блуза 3А р. 74 </t>
  </si>
  <si>
    <t xml:space="preserve">SPARKLE Брюки дрес 4 р. 74 </t>
  </si>
  <si>
    <t>Олюша_Л</t>
  </si>
  <si>
    <t xml:space="preserve">KONIK DZ. Платье 19 р.86 </t>
  </si>
  <si>
    <t xml:space="preserve">MAYFLOWER Блузка 9 р.86 </t>
  </si>
  <si>
    <t>PERFECT Гетры 10 р.86</t>
  </si>
  <si>
    <t>ROZE BLEKIT Блузка 5 р.86</t>
  </si>
  <si>
    <t>ROZE BLEKIT Шорты 6 р.86</t>
  </si>
  <si>
    <t xml:space="preserve">WONDERBOY Водолазка 3А р. 116 </t>
  </si>
  <si>
    <t>Оля Нск</t>
  </si>
  <si>
    <t xml:space="preserve">RAJSKIE JABLUSZKO Блузка 5 А р 98 </t>
  </si>
  <si>
    <t>RAJSKIE JABLUSZKO Сарафан 2 р 104</t>
  </si>
  <si>
    <t>Очаровашка</t>
  </si>
  <si>
    <t>SAMOLOCIK ZIELONY Водолазка 4А р. 92</t>
  </si>
  <si>
    <t>РАДУГА-ДУГА</t>
  </si>
  <si>
    <t xml:space="preserve">MONT BLANC Брюки дрес,5А р 134 </t>
  </si>
  <si>
    <t>Росомаха</t>
  </si>
  <si>
    <t>Dolly Блуза 2 р. 92</t>
  </si>
  <si>
    <t xml:space="preserve">DOLLY Брюки 5А р. 92 </t>
  </si>
  <si>
    <t>DOLLY Брюки 5А р. 98</t>
  </si>
  <si>
    <t>DOLLY Брюки дрес 3 р. 92</t>
  </si>
  <si>
    <t>ZACZAROWANA BEZA Брюки 7А р.92</t>
  </si>
  <si>
    <t xml:space="preserve">ZACZAROWANA BEZA Водолазка 10 р.110 </t>
  </si>
  <si>
    <t>ZACZAROWANA BEZA Водолазка 10 р.98</t>
  </si>
  <si>
    <t>ZACZAROWANA BEZA Шапочка 18 р.104-116</t>
  </si>
  <si>
    <t>Сашель</t>
  </si>
  <si>
    <t>ASPEN Блузка 8В р. 134</t>
  </si>
  <si>
    <t>SPARKLE Гетры 9 р. 86</t>
  </si>
  <si>
    <t>светася</t>
  </si>
  <si>
    <t>POLNOC Брюки 6А р. 104</t>
  </si>
  <si>
    <t>Танюш</t>
  </si>
  <si>
    <t xml:space="preserve">DOLLY Гетры 4В р. 92 </t>
  </si>
  <si>
    <t>DOLLY Туника 19 р.92</t>
  </si>
  <si>
    <t>POLNOC Брюки 7A р. 104</t>
  </si>
  <si>
    <t>НИК</t>
  </si>
  <si>
    <t>Наименование</t>
  </si>
  <si>
    <t>Без ОРГ</t>
  </si>
  <si>
    <t>С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</si>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</sst>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10"/>
      <name val="Arial Cyr"/>
      <family val="0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13.25390625" style="0" customWidth="1"/>
    <col min="2" max="2" width="40.25390625" style="0" customWidth="1"/>
    <col min="7" max="7" width="9.125" style="15" customWidth="1"/>
  </cols>
  <sheetData>
    <row r="1" spans="1:7" ht="12.75">
      <c r="A1" s="11" t="s">
        <v>204</v>
      </c>
      <c r="B1" s="11" t="s">
        <v>205</v>
      </c>
      <c r="C1" s="11" t="s">
        <v>206</v>
      </c>
      <c r="D1" s="11" t="s">
        <v>207</v>
      </c>
      <c r="E1" s="11" t="s">
        <v>208</v>
      </c>
      <c r="F1" s="11" t="s">
        <v>209</v>
      </c>
      <c r="G1" s="12" t="s">
        <v>210</v>
      </c>
    </row>
    <row r="2" spans="1:7" ht="12.75">
      <c r="A2" s="1" t="s">
        <v>0</v>
      </c>
      <c r="B2" s="1" t="s">
        <v>1</v>
      </c>
      <c r="C2" s="1">
        <v>684.45</v>
      </c>
      <c r="D2" s="2">
        <f aca="true" t="shared" si="0" ref="D2:D7">C2*15%+C2</f>
        <v>787.1175000000001</v>
      </c>
      <c r="E2" s="2"/>
      <c r="F2" s="1"/>
      <c r="G2" s="13"/>
    </row>
    <row r="3" spans="1:7" ht="12.75">
      <c r="A3" s="1" t="s">
        <v>0</v>
      </c>
      <c r="B3" s="1" t="s">
        <v>2</v>
      </c>
      <c r="C3" s="1">
        <v>447.52</v>
      </c>
      <c r="D3" s="2">
        <f t="shared" si="0"/>
        <v>514.648</v>
      </c>
      <c r="E3" s="2"/>
      <c r="F3" s="1"/>
      <c r="G3" s="13"/>
    </row>
    <row r="4" spans="1:7" ht="12.75">
      <c r="A4" s="1" t="s">
        <v>0</v>
      </c>
      <c r="B4" s="1" t="s">
        <v>3</v>
      </c>
      <c r="C4" s="1">
        <v>631.8</v>
      </c>
      <c r="D4" s="2">
        <f t="shared" si="0"/>
        <v>726.5699999999999</v>
      </c>
      <c r="E4" s="2"/>
      <c r="F4" s="1"/>
      <c r="G4" s="13"/>
    </row>
    <row r="5" spans="1:7" ht="12.75">
      <c r="A5" s="3" t="s">
        <v>0</v>
      </c>
      <c r="B5" s="3" t="s">
        <v>4</v>
      </c>
      <c r="C5" s="3">
        <v>738.28</v>
      </c>
      <c r="D5" s="4">
        <f t="shared" si="0"/>
        <v>849.0219999999999</v>
      </c>
      <c r="E5" s="2"/>
      <c r="F5" s="1"/>
      <c r="G5" s="13"/>
    </row>
    <row r="6" spans="1:7" ht="12.75">
      <c r="A6" s="3" t="s">
        <v>0</v>
      </c>
      <c r="B6" s="3" t="s">
        <v>5</v>
      </c>
      <c r="C6" s="3">
        <v>720.9</v>
      </c>
      <c r="D6" s="4">
        <f t="shared" si="0"/>
        <v>829.035</v>
      </c>
      <c r="E6" s="2"/>
      <c r="F6" s="1"/>
      <c r="G6" s="13"/>
    </row>
    <row r="7" spans="1:7" ht="12.75">
      <c r="A7" s="3" t="s">
        <v>0</v>
      </c>
      <c r="B7" s="3" t="s">
        <v>6</v>
      </c>
      <c r="C7" s="3">
        <v>364.77</v>
      </c>
      <c r="D7" s="4">
        <f t="shared" si="0"/>
        <v>419.4855</v>
      </c>
      <c r="E7" s="2"/>
      <c r="F7" s="1"/>
      <c r="G7" s="13"/>
    </row>
    <row r="8" spans="1:7" ht="12.75">
      <c r="A8" s="3"/>
      <c r="B8" s="3"/>
      <c r="C8" s="3">
        <f>SUM(C2:C7)</f>
        <v>3587.7200000000003</v>
      </c>
      <c r="D8" s="4">
        <f>SUM(D2:D7)</f>
        <v>4125.878</v>
      </c>
      <c r="E8" s="2">
        <f>C8*704/70942.47</f>
        <v>35.6028607405409</v>
      </c>
      <c r="F8" s="1">
        <v>4123</v>
      </c>
      <c r="G8" s="14">
        <f>F8-E8-D8</f>
        <v>-38.48086074054072</v>
      </c>
    </row>
    <row r="9" spans="1:7" ht="12.75">
      <c r="A9" s="3"/>
      <c r="B9" s="3"/>
      <c r="C9" s="3"/>
      <c r="D9" s="4"/>
      <c r="E9" s="2"/>
      <c r="F9" s="1"/>
      <c r="G9" s="14"/>
    </row>
    <row r="10" spans="1:7" ht="12.75">
      <c r="A10" s="3" t="s">
        <v>7</v>
      </c>
      <c r="B10" s="3" t="s">
        <v>8</v>
      </c>
      <c r="C10" s="3">
        <v>347.43</v>
      </c>
      <c r="D10" s="4">
        <f>C10*1%+C10</f>
        <v>350.90430000000003</v>
      </c>
      <c r="E10" s="2"/>
      <c r="F10" s="1"/>
      <c r="G10" s="14"/>
    </row>
    <row r="11" spans="1:7" ht="12.75">
      <c r="A11" s="1" t="s">
        <v>7</v>
      </c>
      <c r="B11" s="1" t="s">
        <v>9</v>
      </c>
      <c r="C11" s="1">
        <v>357.44</v>
      </c>
      <c r="D11" s="2">
        <f>C11*1%+C11</f>
        <v>361.0144</v>
      </c>
      <c r="E11" s="2"/>
      <c r="F11" s="1"/>
      <c r="G11" s="14"/>
    </row>
    <row r="12" spans="1:7" ht="12.75">
      <c r="A12" s="1" t="s">
        <v>7</v>
      </c>
      <c r="B12" s="1" t="s">
        <v>10</v>
      </c>
      <c r="C12" s="1">
        <v>650.98</v>
      </c>
      <c r="D12" s="2">
        <f aca="true" t="shared" si="1" ref="D12:D23">C12*1%+C12</f>
        <v>657.4898000000001</v>
      </c>
      <c r="E12" s="2"/>
      <c r="F12" s="1"/>
      <c r="G12" s="14"/>
    </row>
    <row r="13" spans="1:7" ht="12.75">
      <c r="A13" s="1" t="s">
        <v>7</v>
      </c>
      <c r="B13" s="1" t="s">
        <v>11</v>
      </c>
      <c r="C13" s="1">
        <v>375.47</v>
      </c>
      <c r="D13" s="2">
        <f t="shared" si="1"/>
        <v>379.22470000000004</v>
      </c>
      <c r="E13" s="2"/>
      <c r="F13" s="1"/>
      <c r="G13" s="14"/>
    </row>
    <row r="14" spans="1:7" ht="12.75">
      <c r="A14" s="1" t="s">
        <v>7</v>
      </c>
      <c r="B14" s="1" t="s">
        <v>12</v>
      </c>
      <c r="C14" s="1">
        <v>400.5</v>
      </c>
      <c r="D14" s="2">
        <f t="shared" si="1"/>
        <v>404.505</v>
      </c>
      <c r="E14" s="2"/>
      <c r="F14" s="1"/>
      <c r="G14" s="14"/>
    </row>
    <row r="15" spans="1:7" ht="12.75">
      <c r="A15" s="1" t="s">
        <v>7</v>
      </c>
      <c r="B15" s="1" t="s">
        <v>13</v>
      </c>
      <c r="C15" s="1">
        <v>550.69</v>
      </c>
      <c r="D15" s="2">
        <f t="shared" si="1"/>
        <v>556.1969</v>
      </c>
      <c r="E15" s="2"/>
      <c r="F15" s="1"/>
      <c r="G15" s="14"/>
    </row>
    <row r="16" spans="1:7" ht="12.75">
      <c r="A16" s="1" t="s">
        <v>7</v>
      </c>
      <c r="B16" s="1" t="s">
        <v>14</v>
      </c>
      <c r="C16" s="1">
        <v>613.27</v>
      </c>
      <c r="D16" s="2">
        <f t="shared" si="1"/>
        <v>619.4027</v>
      </c>
      <c r="E16" s="2"/>
      <c r="F16" s="1"/>
      <c r="G16" s="14"/>
    </row>
    <row r="17" spans="1:7" ht="12.75">
      <c r="A17" s="1" t="s">
        <v>7</v>
      </c>
      <c r="B17" s="1" t="s">
        <v>15</v>
      </c>
      <c r="C17" s="1">
        <v>175.79</v>
      </c>
      <c r="D17" s="2">
        <f t="shared" si="1"/>
        <v>177.5479</v>
      </c>
      <c r="E17" s="2"/>
      <c r="F17" s="1"/>
      <c r="G17" s="14"/>
    </row>
    <row r="18" spans="1:7" ht="12.75">
      <c r="A18" s="1" t="s">
        <v>7</v>
      </c>
      <c r="B18" s="1" t="s">
        <v>16</v>
      </c>
      <c r="C18" s="1">
        <v>200.12</v>
      </c>
      <c r="D18" s="2">
        <f t="shared" si="1"/>
        <v>202.12120000000002</v>
      </c>
      <c r="E18" s="2"/>
      <c r="F18" s="1"/>
      <c r="G18" s="14"/>
    </row>
    <row r="19" spans="1:7" ht="12.75">
      <c r="A19" s="1" t="s">
        <v>7</v>
      </c>
      <c r="B19" s="1" t="s">
        <v>17</v>
      </c>
      <c r="C19" s="1">
        <v>382.82</v>
      </c>
      <c r="D19" s="2">
        <f t="shared" si="1"/>
        <v>386.6482</v>
      </c>
      <c r="E19" s="2"/>
      <c r="F19" s="1"/>
      <c r="G19" s="14"/>
    </row>
    <row r="20" spans="1:7" ht="12.75">
      <c r="A20" s="1" t="s">
        <v>7</v>
      </c>
      <c r="B20" s="1" t="s">
        <v>18</v>
      </c>
      <c r="C20" s="1">
        <v>272.03</v>
      </c>
      <c r="D20" s="2">
        <f t="shared" si="1"/>
        <v>274.7503</v>
      </c>
      <c r="E20" s="2"/>
      <c r="F20" s="1"/>
      <c r="G20" s="14"/>
    </row>
    <row r="21" spans="1:7" ht="12.75">
      <c r="A21" s="3" t="s">
        <v>7</v>
      </c>
      <c r="B21" s="3" t="s">
        <v>19</v>
      </c>
      <c r="C21" s="3">
        <v>295.3</v>
      </c>
      <c r="D21" s="2">
        <f t="shared" si="1"/>
        <v>298.253</v>
      </c>
      <c r="E21" s="2"/>
      <c r="F21" s="1"/>
      <c r="G21" s="14"/>
    </row>
    <row r="22" spans="1:7" ht="12.75">
      <c r="A22" s="3" t="s">
        <v>7</v>
      </c>
      <c r="B22" s="3" t="s">
        <v>20</v>
      </c>
      <c r="C22" s="3">
        <v>634.06</v>
      </c>
      <c r="D22" s="2">
        <f t="shared" si="1"/>
        <v>640.4005999999999</v>
      </c>
      <c r="E22" s="2"/>
      <c r="F22" s="1"/>
      <c r="G22" s="14"/>
    </row>
    <row r="23" spans="1:7" ht="12.75">
      <c r="A23" s="1" t="s">
        <v>7</v>
      </c>
      <c r="B23" s="1" t="s">
        <v>21</v>
      </c>
      <c r="C23" s="1">
        <v>247.78</v>
      </c>
      <c r="D23" s="2">
        <f t="shared" si="1"/>
        <v>250.2578</v>
      </c>
      <c r="E23" s="2"/>
      <c r="F23" s="1"/>
      <c r="G23" s="14"/>
    </row>
    <row r="24" spans="1:8" ht="12.75">
      <c r="A24" s="1"/>
      <c r="B24" s="1"/>
      <c r="C24" s="1">
        <f>SUM(C10:C23)</f>
        <v>5503.679999999999</v>
      </c>
      <c r="D24" s="2">
        <f>SUM(D10:D23)</f>
        <v>5558.7168</v>
      </c>
      <c r="E24" s="2">
        <f>C24*704/70942.47</f>
        <v>54.61595458968372</v>
      </c>
      <c r="F24" s="1">
        <v>5792</v>
      </c>
      <c r="G24" s="14">
        <f>F24-E24-D24</f>
        <v>178.66724541031635</v>
      </c>
      <c r="H24" t="s">
        <v>22</v>
      </c>
    </row>
    <row r="25" spans="1:7" ht="12.75">
      <c r="A25" s="1"/>
      <c r="B25" s="1"/>
      <c r="C25" s="1"/>
      <c r="D25" s="2"/>
      <c r="E25" s="2"/>
      <c r="F25" s="1"/>
      <c r="G25" s="14"/>
    </row>
    <row r="26" spans="1:7" ht="12.75">
      <c r="A26" s="1" t="s">
        <v>23</v>
      </c>
      <c r="B26" s="1" t="s">
        <v>24</v>
      </c>
      <c r="C26" s="1">
        <v>588.24</v>
      </c>
      <c r="D26" s="2">
        <f>C26*15%+C26</f>
        <v>676.476</v>
      </c>
      <c r="E26" s="2"/>
      <c r="F26" s="1"/>
      <c r="G26" s="14"/>
    </row>
    <row r="27" spans="1:7" ht="12.75">
      <c r="A27" s="1" t="s">
        <v>23</v>
      </c>
      <c r="B27" s="1" t="s">
        <v>25</v>
      </c>
      <c r="C27" s="1">
        <v>362.95</v>
      </c>
      <c r="D27" s="2">
        <f>C27*15%+C27</f>
        <v>417.3925</v>
      </c>
      <c r="E27" s="2"/>
      <c r="F27" s="1"/>
      <c r="G27" s="14"/>
    </row>
    <row r="28" spans="1:7" ht="12.75">
      <c r="A28" s="1"/>
      <c r="B28" s="1"/>
      <c r="C28" s="1">
        <f>SUM(C26:C27)</f>
        <v>951.19</v>
      </c>
      <c r="D28" s="2">
        <f>SUM(D26:D27)</f>
        <v>1093.8685</v>
      </c>
      <c r="E28" s="2">
        <f>C28*704/70942.47</f>
        <v>9.43916612996418</v>
      </c>
      <c r="F28" s="1">
        <v>1100</v>
      </c>
      <c r="G28" s="14">
        <f>F28-E28-D28</f>
        <v>-3.3076661299642183</v>
      </c>
    </row>
    <row r="29" spans="1:7" ht="12.75">
      <c r="A29" s="1"/>
      <c r="B29" s="1"/>
      <c r="C29" s="1"/>
      <c r="D29" s="2"/>
      <c r="E29" s="2"/>
      <c r="F29" s="1"/>
      <c r="G29" s="14"/>
    </row>
    <row r="30" spans="1:7" ht="12.75">
      <c r="A30" s="3" t="s">
        <v>26</v>
      </c>
      <c r="B30" s="3" t="s">
        <v>27</v>
      </c>
      <c r="C30" s="3">
        <v>347.43</v>
      </c>
      <c r="D30" s="4">
        <f>C30*15%+C30</f>
        <v>399.5445</v>
      </c>
      <c r="E30" s="2"/>
      <c r="F30" s="1"/>
      <c r="G30" s="14"/>
    </row>
    <row r="31" spans="1:7" ht="12.75">
      <c r="A31" s="3" t="s">
        <v>26</v>
      </c>
      <c r="B31" s="3" t="s">
        <v>28</v>
      </c>
      <c r="C31" s="3">
        <v>338.75</v>
      </c>
      <c r="D31" s="4">
        <f>C31*15%+C31</f>
        <v>389.5625</v>
      </c>
      <c r="E31" s="2"/>
      <c r="F31" s="1"/>
      <c r="G31" s="14"/>
    </row>
    <row r="32" spans="1:7" ht="12.75">
      <c r="A32" s="3"/>
      <c r="B32" s="3"/>
      <c r="C32" s="3">
        <f>SUM(C30:C31)</f>
        <v>686.1800000000001</v>
      </c>
      <c r="D32" s="4">
        <f>SUM(D30:D31)</f>
        <v>789.107</v>
      </c>
      <c r="E32" s="2">
        <f>C32*704/70942.47</f>
        <v>6.809330433518879</v>
      </c>
      <c r="F32" s="1">
        <v>788</v>
      </c>
      <c r="G32" s="14">
        <f>F32-E32-D32</f>
        <v>-7.916330433518851</v>
      </c>
    </row>
    <row r="33" spans="1:7" ht="12.75">
      <c r="A33" s="3"/>
      <c r="B33" s="3"/>
      <c r="C33" s="3"/>
      <c r="D33" s="4"/>
      <c r="E33" s="2"/>
      <c r="F33" s="1"/>
      <c r="G33" s="14"/>
    </row>
    <row r="34" spans="1:7" ht="12.75">
      <c r="A34" s="3" t="s">
        <v>29</v>
      </c>
      <c r="B34" s="3" t="s">
        <v>30</v>
      </c>
      <c r="C34" s="3">
        <v>312.68</v>
      </c>
      <c r="D34" s="4">
        <f>C34*15%+C34</f>
        <v>359.582</v>
      </c>
      <c r="E34" s="2">
        <f>C34*704/70942.47</f>
        <v>3.1028905534301243</v>
      </c>
      <c r="F34" s="1">
        <v>360</v>
      </c>
      <c r="G34" s="14">
        <f>F34-E34-D34</f>
        <v>-2.6848905534301366</v>
      </c>
    </row>
    <row r="35" spans="1:7" ht="12.75">
      <c r="A35" s="3"/>
      <c r="B35" s="3"/>
      <c r="C35" s="3"/>
      <c r="D35" s="4"/>
      <c r="E35" s="2"/>
      <c r="F35" s="1"/>
      <c r="G35" s="14"/>
    </row>
    <row r="36" spans="1:7" ht="12.75">
      <c r="A36" s="3" t="s">
        <v>31</v>
      </c>
      <c r="B36" s="3" t="s">
        <v>32</v>
      </c>
      <c r="C36" s="3">
        <v>321.36</v>
      </c>
      <c r="D36" s="4">
        <f>C36*15%+C36</f>
        <v>369.564</v>
      </c>
      <c r="E36" s="2"/>
      <c r="F36" s="1"/>
      <c r="G36" s="14"/>
    </row>
    <row r="37" spans="1:7" ht="12.75">
      <c r="A37" s="3" t="s">
        <v>31</v>
      </c>
      <c r="B37" s="3" t="s">
        <v>33</v>
      </c>
      <c r="C37" s="3">
        <v>746.95</v>
      </c>
      <c r="D37" s="4">
        <f>C37*15%+C37</f>
        <v>858.9925000000001</v>
      </c>
      <c r="E37" s="2"/>
      <c r="F37" s="1"/>
      <c r="G37" s="14"/>
    </row>
    <row r="38" spans="1:7" ht="12.75">
      <c r="A38" s="3" t="s">
        <v>31</v>
      </c>
      <c r="B38" s="3" t="s">
        <v>34</v>
      </c>
      <c r="C38" s="3">
        <v>607.98</v>
      </c>
      <c r="D38" s="4">
        <f>C38*15%+C38</f>
        <v>699.177</v>
      </c>
      <c r="E38" s="2"/>
      <c r="F38" s="1"/>
      <c r="G38" s="14"/>
    </row>
    <row r="39" spans="1:7" ht="12.75">
      <c r="A39" s="3"/>
      <c r="B39" s="3"/>
      <c r="C39" s="3">
        <f>SUM(C36:C38)</f>
        <v>1676.29</v>
      </c>
      <c r="D39" s="4">
        <f>SUM(D36:D38)</f>
        <v>1927.7335000000003</v>
      </c>
      <c r="E39" s="2">
        <f>C39*704/70942.47</f>
        <v>16.634720499582265</v>
      </c>
      <c r="F39" s="1">
        <v>1923</v>
      </c>
      <c r="G39" s="14">
        <f>F39-E39-D39</f>
        <v>-21.36822049958255</v>
      </c>
    </row>
    <row r="40" spans="1:7" ht="12.75">
      <c r="A40" s="3"/>
      <c r="B40" s="3"/>
      <c r="C40" s="3"/>
      <c r="D40" s="4"/>
      <c r="E40" s="2"/>
      <c r="F40" s="1"/>
      <c r="G40" s="14"/>
    </row>
    <row r="41" spans="1:7" ht="12.75">
      <c r="A41" s="3" t="s">
        <v>35</v>
      </c>
      <c r="B41" s="3" t="s">
        <v>36</v>
      </c>
      <c r="C41" s="3">
        <v>338.75</v>
      </c>
      <c r="D41" s="4">
        <f>C41*15%+C41</f>
        <v>389.5625</v>
      </c>
      <c r="E41" s="2"/>
      <c r="F41" s="1"/>
      <c r="G41" s="14"/>
    </row>
    <row r="42" spans="1:7" ht="12.75">
      <c r="A42" s="3" t="s">
        <v>35</v>
      </c>
      <c r="B42" s="3" t="s">
        <v>37</v>
      </c>
      <c r="C42" s="3">
        <v>277.92</v>
      </c>
      <c r="D42" s="4">
        <f>C42*15%+C42</f>
        <v>319.608</v>
      </c>
      <c r="E42" s="2"/>
      <c r="F42" s="1"/>
      <c r="G42" s="14"/>
    </row>
    <row r="43" spans="1:7" ht="12.75">
      <c r="A43" s="3" t="s">
        <v>35</v>
      </c>
      <c r="B43" s="3" t="s">
        <v>38</v>
      </c>
      <c r="C43" s="3">
        <v>642.73</v>
      </c>
      <c r="D43" s="4">
        <f>C43*15%+C43</f>
        <v>739.1395</v>
      </c>
      <c r="E43" s="2"/>
      <c r="F43" s="1"/>
      <c r="G43" s="14"/>
    </row>
    <row r="44" spans="1:7" ht="12.75">
      <c r="A44" s="3" t="s">
        <v>35</v>
      </c>
      <c r="B44" s="3" t="s">
        <v>30</v>
      </c>
      <c r="C44" s="3">
        <v>312.68</v>
      </c>
      <c r="D44" s="4">
        <f>C44*15%+C44</f>
        <v>359.582</v>
      </c>
      <c r="E44" s="2"/>
      <c r="F44" s="1"/>
      <c r="G44" s="14"/>
    </row>
    <row r="45" spans="1:7" ht="12.75">
      <c r="A45" s="3"/>
      <c r="B45" s="3"/>
      <c r="C45" s="3">
        <f>SUM(C41:C44)</f>
        <v>1572.0800000000002</v>
      </c>
      <c r="D45" s="4">
        <f>SUM(D41:D44)</f>
        <v>1807.8919999999998</v>
      </c>
      <c r="E45" s="2">
        <f>C45*704/70942.47</f>
        <v>15.600589040669151</v>
      </c>
      <c r="F45" s="1">
        <v>1846</v>
      </c>
      <c r="G45" s="14">
        <f>F45-E45-D45</f>
        <v>22.507410959331082</v>
      </c>
    </row>
    <row r="46" spans="1:7" ht="12.75">
      <c r="A46" s="3"/>
      <c r="B46" s="3"/>
      <c r="C46" s="3"/>
      <c r="D46" s="4"/>
      <c r="E46" s="2"/>
      <c r="F46" s="1"/>
      <c r="G46" s="14"/>
    </row>
    <row r="47" spans="1:7" ht="12.75">
      <c r="A47" s="1" t="s">
        <v>39</v>
      </c>
      <c r="B47" s="1" t="s">
        <v>40</v>
      </c>
      <c r="C47" s="1">
        <v>240.25</v>
      </c>
      <c r="D47" s="2">
        <f>C47*15%+C47</f>
        <v>276.2875</v>
      </c>
      <c r="E47" s="2"/>
      <c r="F47" s="1"/>
      <c r="G47" s="14"/>
    </row>
    <row r="48" spans="1:7" ht="12.75">
      <c r="A48" s="1" t="s">
        <v>39</v>
      </c>
      <c r="B48" s="1" t="s">
        <v>41</v>
      </c>
      <c r="C48" s="1">
        <v>398.45</v>
      </c>
      <c r="D48" s="2">
        <f>C48*15%+C48</f>
        <v>458.2175</v>
      </c>
      <c r="E48" s="2"/>
      <c r="F48" s="1"/>
      <c r="G48" s="14"/>
    </row>
    <row r="49" spans="1:7" ht="12.75">
      <c r="A49" s="1" t="s">
        <v>39</v>
      </c>
      <c r="B49" s="1" t="s">
        <v>42</v>
      </c>
      <c r="C49" s="1">
        <v>425.53</v>
      </c>
      <c r="D49" s="2">
        <f>C49*15%+C49</f>
        <v>489.35949999999997</v>
      </c>
      <c r="E49" s="2"/>
      <c r="F49" s="1"/>
      <c r="G49" s="14"/>
    </row>
    <row r="50" spans="1:7" ht="12.75">
      <c r="A50" s="1"/>
      <c r="B50" s="1"/>
      <c r="C50" s="1">
        <f>SUM(C47:C49)</f>
        <v>1064.23</v>
      </c>
      <c r="D50" s="2">
        <f>SUM(D47:D49)</f>
        <v>1223.8645</v>
      </c>
      <c r="E50" s="2">
        <f>C50*704/70942.47</f>
        <v>10.560922392468152</v>
      </c>
      <c r="F50" s="1">
        <v>1224</v>
      </c>
      <c r="G50" s="14">
        <f>F50-E50-D50</f>
        <v>-10.425422392468136</v>
      </c>
    </row>
    <row r="51" spans="1:7" ht="12.75">
      <c r="A51" s="1"/>
      <c r="B51" s="1"/>
      <c r="C51" s="1"/>
      <c r="D51" s="2"/>
      <c r="E51" s="2"/>
      <c r="F51" s="1"/>
      <c r="G51" s="14"/>
    </row>
    <row r="52" spans="1:7" ht="12.75">
      <c r="A52" s="3" t="s">
        <v>43</v>
      </c>
      <c r="B52" s="3" t="s">
        <v>44</v>
      </c>
      <c r="C52" s="3">
        <v>599.3</v>
      </c>
      <c r="D52" s="4">
        <f aca="true" t="shared" si="2" ref="D52:D57">C52*15%+C52</f>
        <v>689.1949999999999</v>
      </c>
      <c r="E52" s="2"/>
      <c r="F52" s="1"/>
      <c r="G52" s="14"/>
    </row>
    <row r="53" spans="1:7" ht="12.75">
      <c r="A53" s="3" t="s">
        <v>43</v>
      </c>
      <c r="B53" s="3" t="s">
        <v>45</v>
      </c>
      <c r="C53" s="3">
        <v>581.92</v>
      </c>
      <c r="D53" s="4">
        <f t="shared" si="2"/>
        <v>669.208</v>
      </c>
      <c r="E53" s="2"/>
      <c r="F53" s="1"/>
      <c r="G53" s="14"/>
    </row>
    <row r="54" spans="1:7" ht="12.75">
      <c r="A54" s="3" t="s">
        <v>43</v>
      </c>
      <c r="B54" s="3" t="s">
        <v>46</v>
      </c>
      <c r="C54" s="3">
        <v>277.92</v>
      </c>
      <c r="D54" s="4">
        <f t="shared" si="2"/>
        <v>319.608</v>
      </c>
      <c r="E54" s="2"/>
      <c r="F54" s="1"/>
      <c r="G54" s="14"/>
    </row>
    <row r="55" spans="1:7" ht="12.75">
      <c r="A55" s="3" t="s">
        <v>43</v>
      </c>
      <c r="B55" s="3" t="s">
        <v>47</v>
      </c>
      <c r="C55" s="3">
        <v>338.75</v>
      </c>
      <c r="D55" s="4">
        <f t="shared" si="2"/>
        <v>389.5625</v>
      </c>
      <c r="E55" s="2"/>
      <c r="F55" s="1"/>
      <c r="G55" s="14"/>
    </row>
    <row r="56" spans="1:7" ht="12.75">
      <c r="A56" s="3" t="s">
        <v>43</v>
      </c>
      <c r="B56" s="3" t="s">
        <v>48</v>
      </c>
      <c r="C56" s="3">
        <v>712.2</v>
      </c>
      <c r="D56" s="4">
        <f t="shared" si="2"/>
        <v>819.0300000000001</v>
      </c>
      <c r="E56" s="2"/>
      <c r="F56" s="1"/>
      <c r="G56" s="14"/>
    </row>
    <row r="57" spans="1:7" ht="12.75">
      <c r="A57" s="3" t="s">
        <v>43</v>
      </c>
      <c r="B57" s="3" t="s">
        <v>49</v>
      </c>
      <c r="C57" s="3">
        <v>581.92</v>
      </c>
      <c r="D57" s="4">
        <f t="shared" si="2"/>
        <v>669.208</v>
      </c>
      <c r="E57" s="2"/>
      <c r="F57" s="1"/>
      <c r="G57" s="14"/>
    </row>
    <row r="58" spans="1:7" ht="12.75">
      <c r="A58" s="3"/>
      <c r="B58" s="3"/>
      <c r="C58" s="3">
        <f>SUM(C52:C57)</f>
        <v>3092.01</v>
      </c>
      <c r="D58" s="4">
        <f>SUM(D52:D57)</f>
        <v>3555.8115</v>
      </c>
      <c r="E58" s="2">
        <f>C58*704/70942.47</f>
        <v>30.683665792860047</v>
      </c>
      <c r="F58" s="1">
        <v>3562</v>
      </c>
      <c r="G58" s="14">
        <f>F58-E58-D58</f>
        <v>-24.495165792860007</v>
      </c>
    </row>
    <row r="59" spans="1:7" ht="12.75">
      <c r="A59" s="3"/>
      <c r="B59" s="3"/>
      <c r="C59" s="3"/>
      <c r="D59" s="4"/>
      <c r="E59" s="2"/>
      <c r="F59" s="1"/>
      <c r="G59" s="14"/>
    </row>
    <row r="60" spans="1:7" ht="12.75">
      <c r="A60" s="3" t="s">
        <v>50</v>
      </c>
      <c r="B60" s="3" t="s">
        <v>51</v>
      </c>
      <c r="C60" s="3">
        <v>286.62</v>
      </c>
      <c r="D60" s="4">
        <f>C60*15%+C60</f>
        <v>329.613</v>
      </c>
      <c r="E60" s="2"/>
      <c r="F60" s="1"/>
      <c r="G60" s="14"/>
    </row>
    <row r="61" spans="1:7" ht="12.75">
      <c r="A61" s="3" t="s">
        <v>50</v>
      </c>
      <c r="B61" s="3" t="s">
        <v>52</v>
      </c>
      <c r="C61" s="3">
        <v>573.25</v>
      </c>
      <c r="D61" s="4">
        <f>C61*15%+C61</f>
        <v>659.2375</v>
      </c>
      <c r="E61" s="2"/>
      <c r="F61" s="1"/>
      <c r="G61" s="14"/>
    </row>
    <row r="62" spans="1:7" ht="12.75">
      <c r="A62" s="3"/>
      <c r="B62" s="3"/>
      <c r="C62" s="3">
        <f>SUM(C60:C61)</f>
        <v>859.87</v>
      </c>
      <c r="D62" s="4">
        <f>SUM(D60:D61)</f>
        <v>988.8505</v>
      </c>
      <c r="E62" s="2">
        <f>C62*704/70942.47</f>
        <v>8.532949021932842</v>
      </c>
      <c r="F62" s="1">
        <v>989</v>
      </c>
      <c r="G62" s="14">
        <f>F62-E62-D62</f>
        <v>-8.383449021932847</v>
      </c>
    </row>
    <row r="63" spans="1:7" ht="12.75">
      <c r="A63" s="3"/>
      <c r="B63" s="3"/>
      <c r="C63" s="3"/>
      <c r="D63" s="4"/>
      <c r="E63" s="2"/>
      <c r="F63" s="1"/>
      <c r="G63" s="14"/>
    </row>
    <row r="64" spans="1:7" ht="12.75">
      <c r="A64" s="5" t="s">
        <v>53</v>
      </c>
      <c r="B64" s="5" t="s">
        <v>54</v>
      </c>
      <c r="C64" s="5">
        <v>0</v>
      </c>
      <c r="D64" s="6">
        <f>C64*15%+C64</f>
        <v>0</v>
      </c>
      <c r="E64" s="2"/>
      <c r="F64" s="1"/>
      <c r="G64" s="14"/>
    </row>
    <row r="65" spans="1:8" ht="12.75">
      <c r="A65" s="5" t="s">
        <v>53</v>
      </c>
      <c r="B65" s="5" t="s">
        <v>55</v>
      </c>
      <c r="C65" s="5">
        <v>0</v>
      </c>
      <c r="D65" s="6">
        <f>C65*15%+C65</f>
        <v>0</v>
      </c>
      <c r="E65" s="2">
        <f>C65*704/70942.47</f>
        <v>0</v>
      </c>
      <c r="F65" s="1">
        <v>653</v>
      </c>
      <c r="G65" s="14">
        <f>F65-E65-D65</f>
        <v>653</v>
      </c>
      <c r="H65" t="s">
        <v>56</v>
      </c>
    </row>
    <row r="66" spans="1:7" ht="12.75">
      <c r="A66" s="5"/>
      <c r="B66" s="5"/>
      <c r="C66" s="5"/>
      <c r="D66" s="6"/>
      <c r="E66" s="2"/>
      <c r="F66" s="1"/>
      <c r="G66" s="14"/>
    </row>
    <row r="67" spans="1:7" ht="12.75">
      <c r="A67" s="3" t="s">
        <v>57</v>
      </c>
      <c r="B67" s="3" t="s">
        <v>58</v>
      </c>
      <c r="C67" s="3">
        <v>642.73</v>
      </c>
      <c r="D67" s="4">
        <f>C67*15%+C67</f>
        <v>739.1395</v>
      </c>
      <c r="E67" s="2"/>
      <c r="F67" s="1"/>
      <c r="G67" s="14"/>
    </row>
    <row r="68" spans="1:7" ht="12.75">
      <c r="A68" s="3" t="s">
        <v>57</v>
      </c>
      <c r="B68" s="3" t="s">
        <v>59</v>
      </c>
      <c r="C68" s="3">
        <v>390.86</v>
      </c>
      <c r="D68" s="4">
        <f>C68*15%+C68</f>
        <v>449.48900000000003</v>
      </c>
      <c r="E68" s="2"/>
      <c r="F68" s="1"/>
      <c r="G68" s="14"/>
    </row>
    <row r="69" spans="1:7" ht="12.75">
      <c r="A69" s="3" t="s">
        <v>57</v>
      </c>
      <c r="B69" s="3" t="s">
        <v>60</v>
      </c>
      <c r="C69" s="3">
        <v>607.98</v>
      </c>
      <c r="D69" s="4">
        <f>C69*15%+C69</f>
        <v>699.177</v>
      </c>
      <c r="E69" s="2"/>
      <c r="F69" s="1"/>
      <c r="G69" s="14"/>
    </row>
    <row r="70" spans="1:7" ht="12.75">
      <c r="A70" s="3"/>
      <c r="B70" s="3"/>
      <c r="C70" s="3">
        <f>SUM(C67:C69)</f>
        <v>1641.5700000000002</v>
      </c>
      <c r="D70" s="4">
        <f>SUM(D67:D69)</f>
        <v>1887.8055</v>
      </c>
      <c r="E70" s="2">
        <f>C70*704/70942.47</f>
        <v>16.290175405508155</v>
      </c>
      <c r="F70" s="1">
        <v>1900</v>
      </c>
      <c r="G70" s="14">
        <f>F70-E70-D70</f>
        <v>-4.095675405508018</v>
      </c>
    </row>
    <row r="71" spans="1:7" ht="12.75">
      <c r="A71" s="3"/>
      <c r="B71" s="3"/>
      <c r="C71" s="3"/>
      <c r="D71" s="4"/>
      <c r="E71" s="2"/>
      <c r="F71" s="1"/>
      <c r="G71" s="14"/>
    </row>
    <row r="72" spans="1:7" ht="12.75">
      <c r="A72" s="1" t="s">
        <v>61</v>
      </c>
      <c r="B72" s="1" t="s">
        <v>62</v>
      </c>
      <c r="C72" s="1">
        <v>342.23</v>
      </c>
      <c r="D72" s="2">
        <f>C72*15%+C72</f>
        <v>393.5645</v>
      </c>
      <c r="E72" s="2"/>
      <c r="F72" s="1"/>
      <c r="G72" s="14"/>
    </row>
    <row r="73" spans="1:7" ht="12.75">
      <c r="A73" s="1" t="s">
        <v>61</v>
      </c>
      <c r="B73" s="1" t="s">
        <v>63</v>
      </c>
      <c r="C73" s="1">
        <v>701.99</v>
      </c>
      <c r="D73" s="2">
        <f>C73*15%+C73</f>
        <v>807.2885</v>
      </c>
      <c r="E73" s="2"/>
      <c r="F73" s="1"/>
      <c r="G73" s="14"/>
    </row>
    <row r="74" spans="1:7" ht="12.75">
      <c r="A74" s="1"/>
      <c r="B74" s="1"/>
      <c r="C74" s="1">
        <f>SUM(C72:C73)</f>
        <v>1044.22</v>
      </c>
      <c r="D74" s="2">
        <f>SUM(D72:D73)</f>
        <v>1200.853</v>
      </c>
      <c r="E74" s="2">
        <f>C74*704/70942.47</f>
        <v>10.362352480820022</v>
      </c>
      <c r="F74" s="1">
        <v>1201</v>
      </c>
      <c r="G74" s="14">
        <f>F74-E74-D74</f>
        <v>-10.215352480820002</v>
      </c>
    </row>
    <row r="75" spans="1:7" ht="12.75">
      <c r="A75" s="1"/>
      <c r="B75" s="1"/>
      <c r="C75" s="1"/>
      <c r="D75" s="2"/>
      <c r="E75" s="2"/>
      <c r="F75" s="1"/>
      <c r="G75" s="14"/>
    </row>
    <row r="76" spans="1:7" ht="12.75">
      <c r="A76" s="1" t="s">
        <v>64</v>
      </c>
      <c r="B76" s="1" t="s">
        <v>65</v>
      </c>
      <c r="C76" s="1">
        <v>791.72</v>
      </c>
      <c r="D76" s="2">
        <f aca="true" t="shared" si="3" ref="D76:D88">C76*12%+C76</f>
        <v>886.7264</v>
      </c>
      <c r="E76" s="2"/>
      <c r="F76" s="1"/>
      <c r="G76" s="14"/>
    </row>
    <row r="77" spans="1:7" ht="12.75">
      <c r="A77" s="1" t="s">
        <v>64</v>
      </c>
      <c r="B77" s="1" t="s">
        <v>66</v>
      </c>
      <c r="C77" s="1">
        <v>809.33</v>
      </c>
      <c r="D77" s="2">
        <f t="shared" si="3"/>
        <v>906.4496</v>
      </c>
      <c r="E77" s="2"/>
      <c r="F77" s="1"/>
      <c r="G77" s="14"/>
    </row>
    <row r="78" spans="1:7" ht="12.75">
      <c r="A78" s="1" t="s">
        <v>64</v>
      </c>
      <c r="B78" s="1" t="s">
        <v>67</v>
      </c>
      <c r="C78" s="1">
        <v>782.92</v>
      </c>
      <c r="D78" s="2">
        <f t="shared" si="3"/>
        <v>876.8703999999999</v>
      </c>
      <c r="E78" s="2"/>
      <c r="F78" s="1"/>
      <c r="G78" s="14"/>
    </row>
    <row r="79" spans="1:7" ht="12.75">
      <c r="A79" s="1" t="s">
        <v>64</v>
      </c>
      <c r="B79" s="1" t="s">
        <v>68</v>
      </c>
      <c r="C79" s="1">
        <v>527.8</v>
      </c>
      <c r="D79" s="2">
        <f t="shared" si="3"/>
        <v>591.136</v>
      </c>
      <c r="E79" s="2"/>
      <c r="F79" s="1"/>
      <c r="G79" s="14"/>
    </row>
    <row r="80" spans="1:7" ht="12.75">
      <c r="A80" s="1" t="s">
        <v>64</v>
      </c>
      <c r="B80" s="1" t="s">
        <v>69</v>
      </c>
      <c r="C80" s="1">
        <v>650.98</v>
      </c>
      <c r="D80" s="2">
        <f t="shared" si="3"/>
        <v>729.0976</v>
      </c>
      <c r="E80" s="2"/>
      <c r="F80" s="1"/>
      <c r="G80" s="14"/>
    </row>
    <row r="81" spans="1:7" ht="12.75">
      <c r="A81" s="1" t="s">
        <v>64</v>
      </c>
      <c r="B81" s="1" t="s">
        <v>70</v>
      </c>
      <c r="C81" s="1">
        <v>299.09</v>
      </c>
      <c r="D81" s="2">
        <f t="shared" si="3"/>
        <v>334.9808</v>
      </c>
      <c r="E81" s="2"/>
      <c r="F81" s="1"/>
      <c r="G81" s="14"/>
    </row>
    <row r="82" spans="1:7" ht="12.75">
      <c r="A82" s="5" t="s">
        <v>64</v>
      </c>
      <c r="B82" s="5" t="s">
        <v>71</v>
      </c>
      <c r="C82" s="5">
        <v>0</v>
      </c>
      <c r="D82" s="6">
        <f t="shared" si="3"/>
        <v>0</v>
      </c>
      <c r="E82" s="2"/>
      <c r="F82" s="1"/>
      <c r="G82" s="14"/>
    </row>
    <row r="83" spans="1:7" ht="12.75">
      <c r="A83" s="1" t="s">
        <v>64</v>
      </c>
      <c r="B83" s="1" t="s">
        <v>72</v>
      </c>
      <c r="C83" s="1">
        <v>226.23</v>
      </c>
      <c r="D83" s="2">
        <f t="shared" si="3"/>
        <v>253.37759999999997</v>
      </c>
      <c r="E83" s="2"/>
      <c r="F83" s="1"/>
      <c r="G83" s="14"/>
    </row>
    <row r="84" spans="1:7" ht="12.75">
      <c r="A84" s="1" t="s">
        <v>64</v>
      </c>
      <c r="B84" s="1" t="s">
        <v>73</v>
      </c>
      <c r="C84" s="1">
        <v>596.7</v>
      </c>
      <c r="D84" s="2">
        <f t="shared" si="3"/>
        <v>668.3040000000001</v>
      </c>
      <c r="E84" s="2"/>
      <c r="F84" s="1"/>
      <c r="G84" s="14"/>
    </row>
    <row r="85" spans="1:7" ht="12.75">
      <c r="A85" s="1" t="s">
        <v>64</v>
      </c>
      <c r="B85" s="1" t="s">
        <v>74</v>
      </c>
      <c r="C85" s="1">
        <v>842.4</v>
      </c>
      <c r="D85" s="2">
        <f t="shared" si="3"/>
        <v>943.4879999999999</v>
      </c>
      <c r="E85" s="2"/>
      <c r="F85" s="1"/>
      <c r="G85" s="14"/>
    </row>
    <row r="86" spans="1:7" ht="12.75">
      <c r="A86" s="1" t="s">
        <v>64</v>
      </c>
      <c r="B86" s="1" t="s">
        <v>75</v>
      </c>
      <c r="C86" s="1">
        <v>473.85</v>
      </c>
      <c r="D86" s="2">
        <f t="shared" si="3"/>
        <v>530.712</v>
      </c>
      <c r="E86" s="2"/>
      <c r="F86" s="1"/>
      <c r="G86" s="14"/>
    </row>
    <row r="87" spans="1:7" ht="12.75">
      <c r="A87" s="1" t="s">
        <v>64</v>
      </c>
      <c r="B87" s="1" t="s">
        <v>76</v>
      </c>
      <c r="C87" s="1">
        <v>333.45</v>
      </c>
      <c r="D87" s="2">
        <f t="shared" si="3"/>
        <v>373.464</v>
      </c>
      <c r="E87" s="2"/>
      <c r="F87" s="1"/>
      <c r="G87" s="14"/>
    </row>
    <row r="88" spans="1:7" ht="12.75">
      <c r="A88" s="1" t="s">
        <v>64</v>
      </c>
      <c r="B88" s="1" t="s">
        <v>77</v>
      </c>
      <c r="C88" s="1">
        <v>640.58</v>
      </c>
      <c r="D88" s="2">
        <f t="shared" si="3"/>
        <v>717.4496</v>
      </c>
      <c r="E88" s="2"/>
      <c r="F88" s="1"/>
      <c r="G88" s="14"/>
    </row>
    <row r="89" spans="1:8" ht="12.75">
      <c r="A89" s="1"/>
      <c r="B89" s="1"/>
      <c r="C89" s="1">
        <f>SUM(C76:C88)</f>
        <v>6975.05</v>
      </c>
      <c r="D89" s="2">
        <f>SUM(D76:D88)</f>
        <v>7812.0560000000005</v>
      </c>
      <c r="E89" s="2">
        <f>C89*704/70942.47</f>
        <v>69.217144539794</v>
      </c>
      <c r="F89" s="1">
        <v>8582</v>
      </c>
      <c r="G89" s="14">
        <f>F89-E89-D89</f>
        <v>700.7268554602051</v>
      </c>
      <c r="H89" t="s">
        <v>22</v>
      </c>
    </row>
    <row r="90" spans="1:7" ht="12.75">
      <c r="A90" s="1"/>
      <c r="B90" s="1"/>
      <c r="C90" s="1"/>
      <c r="D90" s="2"/>
      <c r="E90" s="2"/>
      <c r="F90" s="1"/>
      <c r="G90" s="14"/>
    </row>
    <row r="91" spans="1:7" ht="12.75">
      <c r="A91" s="1" t="s">
        <v>78</v>
      </c>
      <c r="B91" s="7" t="s">
        <v>79</v>
      </c>
      <c r="C91" s="1">
        <v>163.82</v>
      </c>
      <c r="D91" s="2">
        <f>C91*15%+C91</f>
        <v>188.393</v>
      </c>
      <c r="E91" s="2"/>
      <c r="F91" s="1"/>
      <c r="G91" s="14"/>
    </row>
    <row r="92" spans="1:7" ht="12.75">
      <c r="A92" s="1" t="s">
        <v>78</v>
      </c>
      <c r="B92" s="7" t="s">
        <v>80</v>
      </c>
      <c r="C92" s="7">
        <v>153.38</v>
      </c>
      <c r="D92" s="2">
        <f>C92*15%+C92</f>
        <v>176.387</v>
      </c>
      <c r="E92" s="2"/>
      <c r="F92" s="1"/>
      <c r="G92" s="14"/>
    </row>
    <row r="93" spans="1:7" ht="12.75">
      <c r="A93" s="1"/>
      <c r="B93" s="7"/>
      <c r="C93" s="7">
        <f>SUM(C91:C92)</f>
        <v>317.2</v>
      </c>
      <c r="D93" s="2">
        <f>SUM(D91:D92)</f>
        <v>364.78</v>
      </c>
      <c r="E93" s="2">
        <f>C93*704/70942.47</f>
        <v>3.1477449262761783</v>
      </c>
      <c r="F93" s="1">
        <v>365</v>
      </c>
      <c r="G93" s="14">
        <f>F93-E93-D93</f>
        <v>-2.927744926276148</v>
      </c>
    </row>
    <row r="94" spans="1:7" ht="12.75">
      <c r="A94" s="1"/>
      <c r="B94" s="7"/>
      <c r="C94" s="7"/>
      <c r="D94" s="2"/>
      <c r="E94" s="2"/>
      <c r="F94" s="1"/>
      <c r="G94" s="14"/>
    </row>
    <row r="95" spans="1:7" ht="12.75">
      <c r="A95" s="1" t="s">
        <v>81</v>
      </c>
      <c r="B95" s="1" t="s">
        <v>82</v>
      </c>
      <c r="C95" s="1">
        <v>175.79</v>
      </c>
      <c r="D95" s="2">
        <f>C95*15%+C95</f>
        <v>202.1585</v>
      </c>
      <c r="E95" s="2"/>
      <c r="F95" s="1"/>
      <c r="G95" s="14"/>
    </row>
    <row r="96" spans="1:7" ht="12.75">
      <c r="A96" s="1" t="s">
        <v>81</v>
      </c>
      <c r="B96" s="1" t="s">
        <v>83</v>
      </c>
      <c r="C96" s="1">
        <v>269.36</v>
      </c>
      <c r="D96" s="2">
        <f>C96*15%+C96</f>
        <v>309.764</v>
      </c>
      <c r="E96" s="2"/>
      <c r="F96" s="1"/>
      <c r="G96" s="14"/>
    </row>
    <row r="97" spans="1:7" ht="12.75">
      <c r="A97" s="1" t="s">
        <v>81</v>
      </c>
      <c r="B97" s="1" t="s">
        <v>84</v>
      </c>
      <c r="C97" s="1">
        <v>246.11</v>
      </c>
      <c r="D97" s="2">
        <f>C97*15%+C97</f>
        <v>283.0265</v>
      </c>
      <c r="E97" s="2"/>
      <c r="F97" s="1"/>
      <c r="G97" s="14"/>
    </row>
    <row r="98" spans="1:7" ht="12.75">
      <c r="A98" s="1" t="s">
        <v>81</v>
      </c>
      <c r="B98" s="1" t="s">
        <v>85</v>
      </c>
      <c r="C98" s="1">
        <v>373.47</v>
      </c>
      <c r="D98" s="2">
        <f>C98*15%+C98</f>
        <v>429.49050000000005</v>
      </c>
      <c r="E98" s="2"/>
      <c r="F98" s="1"/>
      <c r="G98" s="14"/>
    </row>
    <row r="99" spans="1:7" ht="12.75">
      <c r="A99" s="1" t="s">
        <v>81</v>
      </c>
      <c r="B99" s="1" t="s">
        <v>86</v>
      </c>
      <c r="C99" s="1">
        <v>260.55</v>
      </c>
      <c r="D99" s="2">
        <f>C99*15%+C99</f>
        <v>299.6325</v>
      </c>
      <c r="E99" s="2"/>
      <c r="F99" s="1"/>
      <c r="G99" s="14"/>
    </row>
    <row r="100" spans="1:7" ht="12.75">
      <c r="A100" s="1"/>
      <c r="B100" s="1"/>
      <c r="C100" s="1">
        <f>SUM(C95:C99)</f>
        <v>1325.28</v>
      </c>
      <c r="D100" s="2">
        <f>SUM(D95:D99)</f>
        <v>1524.0720000000001</v>
      </c>
      <c r="E100" s="2">
        <f>C100*704/70942.47</f>
        <v>13.151460895004078</v>
      </c>
      <c r="F100" s="1">
        <v>1524</v>
      </c>
      <c r="G100" s="14">
        <f>F100-E100-D100</f>
        <v>-13.22346089500411</v>
      </c>
    </row>
    <row r="101" spans="1:7" ht="12.75">
      <c r="A101" s="1"/>
      <c r="B101" s="1"/>
      <c r="C101" s="1"/>
      <c r="D101" s="2"/>
      <c r="E101" s="2"/>
      <c r="F101" s="1"/>
      <c r="G101" s="14"/>
    </row>
    <row r="102" spans="1:7" ht="12.75">
      <c r="A102" s="3" t="s">
        <v>87</v>
      </c>
      <c r="B102" s="3" t="s">
        <v>88</v>
      </c>
      <c r="C102" s="3">
        <v>286.62</v>
      </c>
      <c r="D102" s="4">
        <f>C102*15%+C102</f>
        <v>329.613</v>
      </c>
      <c r="E102" s="2">
        <f>C102*704/70942.47</f>
        <v>2.8442832621982292</v>
      </c>
      <c r="F102" s="1">
        <v>376</v>
      </c>
      <c r="G102" s="14">
        <f>F102-E102-D102</f>
        <v>43.542716737801754</v>
      </c>
    </row>
    <row r="103" spans="1:7" ht="12.75">
      <c r="A103" s="3"/>
      <c r="B103" s="3"/>
      <c r="C103" s="3"/>
      <c r="D103" s="4"/>
      <c r="E103" s="2"/>
      <c r="F103" s="1"/>
      <c r="G103" s="14"/>
    </row>
    <row r="104" spans="1:7" ht="12.75">
      <c r="A104" s="1" t="s">
        <v>89</v>
      </c>
      <c r="B104" s="1" t="s">
        <v>90</v>
      </c>
      <c r="C104" s="1">
        <v>862.08</v>
      </c>
      <c r="D104" s="2">
        <f aca="true" t="shared" si="4" ref="D104:D109">C104*12%+C104</f>
        <v>965.5296000000001</v>
      </c>
      <c r="E104" s="2"/>
      <c r="F104" s="1"/>
      <c r="G104" s="14"/>
    </row>
    <row r="105" spans="1:7" ht="12.75">
      <c r="A105" s="1" t="s">
        <v>89</v>
      </c>
      <c r="B105" s="1" t="s">
        <v>91</v>
      </c>
      <c r="C105" s="1">
        <v>1046.81</v>
      </c>
      <c r="D105" s="2">
        <f t="shared" si="4"/>
        <v>1172.4271999999999</v>
      </c>
      <c r="E105" s="2"/>
      <c r="F105" s="1"/>
      <c r="G105" s="14"/>
    </row>
    <row r="106" spans="1:7" ht="12.75">
      <c r="A106" s="1" t="s">
        <v>89</v>
      </c>
      <c r="B106" s="1" t="s">
        <v>92</v>
      </c>
      <c r="C106" s="1">
        <v>756.94</v>
      </c>
      <c r="D106" s="2">
        <f t="shared" si="4"/>
        <v>847.7728000000001</v>
      </c>
      <c r="E106" s="2"/>
      <c r="F106" s="1"/>
      <c r="G106" s="14"/>
    </row>
    <row r="107" spans="1:7" ht="12.75">
      <c r="A107" s="1" t="s">
        <v>89</v>
      </c>
      <c r="B107" s="1" t="s">
        <v>93</v>
      </c>
      <c r="C107" s="1">
        <v>574.25</v>
      </c>
      <c r="D107" s="2">
        <f t="shared" si="4"/>
        <v>643.16</v>
      </c>
      <c r="E107" s="2"/>
      <c r="F107" s="1"/>
      <c r="G107" s="14"/>
    </row>
    <row r="108" spans="1:7" ht="12.75">
      <c r="A108" s="1" t="s">
        <v>89</v>
      </c>
      <c r="B108" s="1" t="s">
        <v>94</v>
      </c>
      <c r="C108" s="1">
        <v>452.43</v>
      </c>
      <c r="D108" s="2">
        <f t="shared" si="4"/>
        <v>506.7216</v>
      </c>
      <c r="E108" s="2"/>
      <c r="F108" s="1"/>
      <c r="G108" s="14"/>
    </row>
    <row r="109" spans="1:7" ht="12.75">
      <c r="A109" s="1" t="s">
        <v>89</v>
      </c>
      <c r="B109" s="1" t="s">
        <v>95</v>
      </c>
      <c r="C109" s="1">
        <v>799.07</v>
      </c>
      <c r="D109" s="2">
        <f t="shared" si="4"/>
        <v>894.9584000000001</v>
      </c>
      <c r="E109" s="2"/>
      <c r="F109" s="1"/>
      <c r="G109" s="14"/>
    </row>
    <row r="110" spans="1:7" ht="12.75">
      <c r="A110" s="1"/>
      <c r="B110" s="1"/>
      <c r="C110" s="1">
        <f>SUM(C104:C109)</f>
        <v>4491.58</v>
      </c>
      <c r="D110" s="2">
        <f>SUM(D104:D109)</f>
        <v>5030.569600000001</v>
      </c>
      <c r="E110" s="2">
        <f>C110*704/70942.47</f>
        <v>44.572346015017516</v>
      </c>
      <c r="F110" s="1">
        <v>5031</v>
      </c>
      <c r="G110" s="14">
        <f>F110-E110-D110</f>
        <v>-44.14194601501822</v>
      </c>
    </row>
    <row r="111" spans="1:7" ht="12.75">
      <c r="A111" s="1"/>
      <c r="B111" s="1"/>
      <c r="C111" s="1"/>
      <c r="D111" s="2"/>
      <c r="E111" s="2"/>
      <c r="F111" s="1"/>
      <c r="G111" s="14"/>
    </row>
    <row r="112" spans="1:7" ht="12.75">
      <c r="A112" s="1" t="s">
        <v>96</v>
      </c>
      <c r="B112" s="1" t="s">
        <v>97</v>
      </c>
      <c r="C112" s="1">
        <v>842.4</v>
      </c>
      <c r="D112" s="2">
        <f aca="true" t="shared" si="5" ref="D112:D117">C112*15%+C112</f>
        <v>968.76</v>
      </c>
      <c r="E112" s="2"/>
      <c r="F112" s="1"/>
      <c r="G112" s="14"/>
    </row>
    <row r="113" spans="1:7" ht="12.75">
      <c r="A113" s="3" t="s">
        <v>96</v>
      </c>
      <c r="B113" s="3" t="s">
        <v>98</v>
      </c>
      <c r="C113" s="3">
        <v>295.3</v>
      </c>
      <c r="D113" s="4">
        <f t="shared" si="5"/>
        <v>339.595</v>
      </c>
      <c r="E113" s="2"/>
      <c r="F113" s="1"/>
      <c r="G113" s="14"/>
    </row>
    <row r="114" spans="1:7" ht="12.75">
      <c r="A114" s="1" t="s">
        <v>96</v>
      </c>
      <c r="B114" s="1" t="s">
        <v>99</v>
      </c>
      <c r="C114" s="1">
        <v>295.3</v>
      </c>
      <c r="D114" s="2">
        <f t="shared" si="5"/>
        <v>339.595</v>
      </c>
      <c r="E114" s="2"/>
      <c r="F114" s="1"/>
      <c r="G114" s="14"/>
    </row>
    <row r="115" spans="1:7" ht="12.75">
      <c r="A115" s="1" t="s">
        <v>96</v>
      </c>
      <c r="B115" s="1" t="s">
        <v>100</v>
      </c>
      <c r="C115" s="1">
        <v>634.06</v>
      </c>
      <c r="D115" s="2">
        <f t="shared" si="5"/>
        <v>729.169</v>
      </c>
      <c r="E115" s="2"/>
      <c r="F115" s="1"/>
      <c r="G115" s="14"/>
    </row>
    <row r="116" spans="1:7" ht="12.75">
      <c r="A116" s="3" t="s">
        <v>96</v>
      </c>
      <c r="B116" s="3" t="s">
        <v>101</v>
      </c>
      <c r="C116" s="3">
        <v>60.77</v>
      </c>
      <c r="D116" s="4">
        <f t="shared" si="5"/>
        <v>69.88550000000001</v>
      </c>
      <c r="E116" s="2"/>
      <c r="F116" s="1"/>
      <c r="G116" s="14"/>
    </row>
    <row r="117" spans="1:7" ht="12.75">
      <c r="A117" s="1" t="s">
        <v>96</v>
      </c>
      <c r="B117" s="1" t="s">
        <v>102</v>
      </c>
      <c r="C117" s="1">
        <v>60.77</v>
      </c>
      <c r="D117" s="2">
        <f t="shared" si="5"/>
        <v>69.88550000000001</v>
      </c>
      <c r="E117" s="2"/>
      <c r="F117" s="1"/>
      <c r="G117" s="14"/>
    </row>
    <row r="118" spans="1:7" ht="12.75">
      <c r="A118" s="1"/>
      <c r="B118" s="1"/>
      <c r="C118" s="1">
        <f>SUM(C112:C117)</f>
        <v>2188.6</v>
      </c>
      <c r="D118" s="2">
        <f>SUM(D112:D117)</f>
        <v>2516.89</v>
      </c>
      <c r="E118" s="2">
        <f>C118*704/70942.47</f>
        <v>21.71864610860039</v>
      </c>
      <c r="F118" s="1">
        <v>2409</v>
      </c>
      <c r="G118" s="14">
        <f>F118-E118-D118</f>
        <v>-129.60864610860017</v>
      </c>
    </row>
    <row r="119" spans="1:7" ht="12.75">
      <c r="A119" s="1"/>
      <c r="B119" s="1"/>
      <c r="C119" s="1"/>
      <c r="D119" s="2"/>
      <c r="E119" s="2"/>
      <c r="F119" s="1"/>
      <c r="G119" s="14"/>
    </row>
    <row r="120" spans="1:7" ht="12.75">
      <c r="A120" s="3" t="s">
        <v>103</v>
      </c>
      <c r="B120" s="3" t="s">
        <v>104</v>
      </c>
      <c r="C120" s="3">
        <v>347.43</v>
      </c>
      <c r="D120" s="4">
        <f>C120*15%+C120</f>
        <v>399.5445</v>
      </c>
      <c r="E120" s="2">
        <f>C120*704/70942.47</f>
        <v>3.447733353518703</v>
      </c>
      <c r="F120" s="1">
        <v>417</v>
      </c>
      <c r="G120" s="14">
        <f>F120-E120-D120</f>
        <v>14.007766646481286</v>
      </c>
    </row>
    <row r="121" spans="1:7" ht="12.75">
      <c r="A121" s="3"/>
      <c r="B121" s="3"/>
      <c r="C121" s="3"/>
      <c r="D121" s="4"/>
      <c r="E121" s="2"/>
      <c r="F121" s="1"/>
      <c r="G121" s="14"/>
    </row>
    <row r="122" spans="1:7" ht="12.75">
      <c r="A122" s="1" t="s">
        <v>105</v>
      </c>
      <c r="B122" s="1" t="s">
        <v>106</v>
      </c>
      <c r="C122" s="1">
        <v>772.2</v>
      </c>
      <c r="D122" s="2">
        <f aca="true" t="shared" si="6" ref="D122:D128">C122*15%+C122</f>
        <v>888.0300000000001</v>
      </c>
      <c r="E122" s="2"/>
      <c r="F122" s="1"/>
      <c r="G122" s="14"/>
    </row>
    <row r="123" spans="1:7" ht="12.75">
      <c r="A123" s="1" t="s">
        <v>105</v>
      </c>
      <c r="B123" s="1" t="s">
        <v>107</v>
      </c>
      <c r="C123" s="1">
        <v>754.65</v>
      </c>
      <c r="D123" s="2">
        <f t="shared" si="6"/>
        <v>867.8475</v>
      </c>
      <c r="E123" s="2"/>
      <c r="F123" s="1"/>
      <c r="G123" s="14"/>
    </row>
    <row r="124" spans="1:7" ht="12.75">
      <c r="A124" s="1" t="s">
        <v>105</v>
      </c>
      <c r="B124" s="1" t="s">
        <v>108</v>
      </c>
      <c r="C124" s="1">
        <v>588.37</v>
      </c>
      <c r="D124" s="2">
        <f t="shared" si="6"/>
        <v>676.6255</v>
      </c>
      <c r="E124" s="2"/>
      <c r="F124" s="1"/>
      <c r="G124" s="14"/>
    </row>
    <row r="125" spans="1:7" ht="12.75">
      <c r="A125" s="3" t="s">
        <v>105</v>
      </c>
      <c r="B125" s="3" t="s">
        <v>109</v>
      </c>
      <c r="C125" s="3">
        <v>312.68</v>
      </c>
      <c r="D125" s="4">
        <f t="shared" si="6"/>
        <v>359.582</v>
      </c>
      <c r="E125" s="2"/>
      <c r="F125" s="1"/>
      <c r="G125" s="14"/>
    </row>
    <row r="126" spans="1:7" ht="12.75">
      <c r="A126" s="3" t="s">
        <v>105</v>
      </c>
      <c r="B126" s="3" t="s">
        <v>110</v>
      </c>
      <c r="C126" s="3">
        <v>295.3</v>
      </c>
      <c r="D126" s="4">
        <f t="shared" si="6"/>
        <v>339.595</v>
      </c>
      <c r="E126" s="2"/>
      <c r="F126" s="1"/>
      <c r="G126" s="14"/>
    </row>
    <row r="127" spans="1:7" ht="12.75">
      <c r="A127" s="3" t="s">
        <v>105</v>
      </c>
      <c r="B127" s="3" t="s">
        <v>111</v>
      </c>
      <c r="C127" s="3">
        <v>312.68</v>
      </c>
      <c r="D127" s="4">
        <f t="shared" si="6"/>
        <v>359.582</v>
      </c>
      <c r="E127" s="2"/>
      <c r="F127" s="1"/>
      <c r="G127" s="14"/>
    </row>
    <row r="128" spans="1:7" ht="12.75">
      <c r="A128" s="1" t="s">
        <v>105</v>
      </c>
      <c r="B128" s="1" t="s">
        <v>112</v>
      </c>
      <c r="C128" s="1">
        <v>195.33</v>
      </c>
      <c r="D128" s="2">
        <f t="shared" si="6"/>
        <v>224.6295</v>
      </c>
      <c r="E128" s="2"/>
      <c r="F128" s="1"/>
      <c r="G128" s="14"/>
    </row>
    <row r="129" spans="1:8" ht="12.75">
      <c r="A129" s="1"/>
      <c r="B129" s="1"/>
      <c r="C129" s="1">
        <f>SUM(C122:C128)</f>
        <v>3231.2099999999996</v>
      </c>
      <c r="D129" s="2">
        <f>SUM(D122:D128)</f>
        <v>3715.8915</v>
      </c>
      <c r="E129" s="2">
        <f>C129*704/70942.47</f>
        <v>32.06502169997746</v>
      </c>
      <c r="F129" s="1">
        <v>3756</v>
      </c>
      <c r="G129" s="14">
        <f>F129-E129-D129</f>
        <v>8.043478300022343</v>
      </c>
      <c r="H129" t="s">
        <v>22</v>
      </c>
    </row>
    <row r="130" spans="1:7" ht="12.75">
      <c r="A130" s="1"/>
      <c r="B130" s="1"/>
      <c r="C130" s="1"/>
      <c r="D130" s="2"/>
      <c r="E130" s="2"/>
      <c r="F130" s="1"/>
      <c r="G130" s="14"/>
    </row>
    <row r="131" spans="1:7" ht="12.75">
      <c r="A131" s="3" t="s">
        <v>113</v>
      </c>
      <c r="B131" s="3" t="s">
        <v>114</v>
      </c>
      <c r="C131" s="3">
        <v>625.35</v>
      </c>
      <c r="D131" s="4">
        <f>C131*15%+C131</f>
        <v>719.1525</v>
      </c>
      <c r="E131" s="2"/>
      <c r="F131" s="1"/>
      <c r="G131" s="14"/>
    </row>
    <row r="132" spans="1:7" ht="12.75">
      <c r="A132" s="3" t="s">
        <v>113</v>
      </c>
      <c r="B132" s="3" t="s">
        <v>115</v>
      </c>
      <c r="C132" s="3">
        <v>286.62</v>
      </c>
      <c r="D132" s="4">
        <f>C132*15%+C132</f>
        <v>329.613</v>
      </c>
      <c r="E132" s="2"/>
      <c r="F132" s="1"/>
      <c r="G132" s="14"/>
    </row>
    <row r="133" spans="1:7" ht="12.75">
      <c r="A133" s="3" t="s">
        <v>113</v>
      </c>
      <c r="B133" s="3" t="s">
        <v>116</v>
      </c>
      <c r="C133" s="3">
        <v>277.92</v>
      </c>
      <c r="D133" s="4">
        <f>C133*15%+C133</f>
        <v>319.608</v>
      </c>
      <c r="E133" s="2"/>
      <c r="F133" s="1"/>
      <c r="G133" s="14"/>
    </row>
    <row r="134" spans="1:8" ht="12.75">
      <c r="A134" s="3"/>
      <c r="B134" s="3"/>
      <c r="C134" s="3">
        <f>SUM(C131:C133)</f>
        <v>1189.89</v>
      </c>
      <c r="D134" s="4">
        <f>SUM(D131:D133)</f>
        <v>1368.3735</v>
      </c>
      <c r="E134" s="2">
        <f>C134*704/70942.47</f>
        <v>11.807913651723714</v>
      </c>
      <c r="F134" s="1">
        <v>1400</v>
      </c>
      <c r="G134" s="14">
        <f>F134-E134-D134</f>
        <v>19.818586348276312</v>
      </c>
      <c r="H134" t="s">
        <v>22</v>
      </c>
    </row>
    <row r="135" spans="1:7" ht="12.75">
      <c r="A135" s="3"/>
      <c r="B135" s="3"/>
      <c r="C135" s="3"/>
      <c r="D135" s="4"/>
      <c r="E135" s="2"/>
      <c r="F135" s="1"/>
      <c r="G135" s="14"/>
    </row>
    <row r="136" spans="1:7" ht="12.75">
      <c r="A136" s="5" t="s">
        <v>117</v>
      </c>
      <c r="B136" s="5" t="s">
        <v>118</v>
      </c>
      <c r="C136" s="5">
        <v>0</v>
      </c>
      <c r="D136" s="6">
        <f>C136*15%+C136</f>
        <v>0</v>
      </c>
      <c r="E136" s="2"/>
      <c r="F136" s="1"/>
      <c r="G136" s="14"/>
    </row>
    <row r="137" spans="1:7" ht="12.75">
      <c r="A137" s="1" t="s">
        <v>117</v>
      </c>
      <c r="B137" s="1" t="s">
        <v>119</v>
      </c>
      <c r="C137" s="1">
        <v>744.26</v>
      </c>
      <c r="D137" s="2">
        <f>C137*15%+C137</f>
        <v>855.899</v>
      </c>
      <c r="E137" s="2"/>
      <c r="F137" s="1"/>
      <c r="G137" s="14"/>
    </row>
    <row r="138" spans="1:7" ht="12.75">
      <c r="A138" s="5" t="s">
        <v>117</v>
      </c>
      <c r="B138" s="5" t="s">
        <v>120</v>
      </c>
      <c r="C138" s="5">
        <v>0</v>
      </c>
      <c r="D138" s="6">
        <f>C138*15%+C138</f>
        <v>0</v>
      </c>
      <c r="E138" s="2"/>
      <c r="F138" s="1"/>
      <c r="G138" s="14"/>
    </row>
    <row r="139" spans="1:8" ht="12.75">
      <c r="A139" s="5"/>
      <c r="B139" s="5"/>
      <c r="C139" s="8">
        <f>SUM(C136:C138)</f>
        <v>744.26</v>
      </c>
      <c r="D139" s="9">
        <f>SUM(D136:D138)</f>
        <v>855.899</v>
      </c>
      <c r="E139" s="2">
        <f>C139*704/70942.47</f>
        <v>7.38568927752304</v>
      </c>
      <c r="F139" s="1">
        <v>1530</v>
      </c>
      <c r="G139" s="14">
        <f>F139-E139-D139</f>
        <v>666.715310722477</v>
      </c>
      <c r="H139" t="s">
        <v>56</v>
      </c>
    </row>
    <row r="140" spans="1:7" ht="12.75">
      <c r="A140" s="5"/>
      <c r="B140" s="5"/>
      <c r="C140" s="5"/>
      <c r="D140" s="6"/>
      <c r="E140" s="2"/>
      <c r="F140" s="1"/>
      <c r="G140" s="14"/>
    </row>
    <row r="141" spans="1:7" ht="12.75">
      <c r="A141" s="1" t="s">
        <v>121</v>
      </c>
      <c r="B141" s="1" t="s">
        <v>122</v>
      </c>
      <c r="C141" s="1">
        <v>609.05</v>
      </c>
      <c r="D141" s="2">
        <f>C141*15%+C141</f>
        <v>700.4074999999999</v>
      </c>
      <c r="E141" s="2">
        <f>C141*704/70942.47</f>
        <v>6.043928270329465</v>
      </c>
      <c r="F141" s="1">
        <v>700</v>
      </c>
      <c r="G141" s="14">
        <f>F141-E141-D141</f>
        <v>-6.451428270329416</v>
      </c>
    </row>
    <row r="142" spans="1:7" ht="12.75">
      <c r="A142" s="1"/>
      <c r="B142" s="1"/>
      <c r="C142" s="1"/>
      <c r="D142" s="2"/>
      <c r="E142" s="2"/>
      <c r="F142" s="1"/>
      <c r="G142" s="14"/>
    </row>
    <row r="143" spans="1:7" ht="12.75">
      <c r="A143" s="3" t="s">
        <v>123</v>
      </c>
      <c r="B143" s="3" t="s">
        <v>124</v>
      </c>
      <c r="C143" s="3">
        <v>199.78</v>
      </c>
      <c r="D143" s="4">
        <f>C143*15%+C143</f>
        <v>229.747</v>
      </c>
      <c r="E143" s="2">
        <f>C143*704/70942.47</f>
        <v>1.9825235856603245</v>
      </c>
      <c r="F143" s="1">
        <v>225</v>
      </c>
      <c r="G143" s="14">
        <f>F143-E143-D143</f>
        <v>-6.729523585660331</v>
      </c>
    </row>
    <row r="144" spans="1:7" ht="12.75">
      <c r="A144" s="3"/>
      <c r="B144" s="3"/>
      <c r="C144" s="3"/>
      <c r="D144" s="4"/>
      <c r="E144" s="2"/>
      <c r="F144" s="1"/>
      <c r="G144" s="14"/>
    </row>
    <row r="145" spans="1:7" ht="12.75">
      <c r="A145" s="3" t="s">
        <v>125</v>
      </c>
      <c r="B145" s="3" t="s">
        <v>126</v>
      </c>
      <c r="C145" s="3">
        <v>590.61</v>
      </c>
      <c r="D145" s="4">
        <f>C145*15%+C145</f>
        <v>679.2015</v>
      </c>
      <c r="E145" s="2"/>
      <c r="F145" s="1"/>
      <c r="G145" s="14"/>
    </row>
    <row r="146" spans="1:7" ht="12.75">
      <c r="A146" s="3" t="s">
        <v>125</v>
      </c>
      <c r="B146" s="3" t="s">
        <v>127</v>
      </c>
      <c r="C146" s="3">
        <v>269.24</v>
      </c>
      <c r="D146" s="4">
        <f>C146*15%+C146</f>
        <v>309.62600000000003</v>
      </c>
      <c r="E146" s="2"/>
      <c r="F146" s="1"/>
      <c r="G146" s="14"/>
    </row>
    <row r="147" spans="1:7" ht="12.75">
      <c r="A147" s="5" t="s">
        <v>125</v>
      </c>
      <c r="B147" s="5" t="s">
        <v>128</v>
      </c>
      <c r="C147" s="5">
        <v>0</v>
      </c>
      <c r="D147" s="6">
        <f>C147*15%+C147</f>
        <v>0</v>
      </c>
      <c r="E147" s="2"/>
      <c r="F147" s="1"/>
      <c r="G147" s="14"/>
    </row>
    <row r="148" spans="1:8" ht="12.75">
      <c r="A148" s="5"/>
      <c r="B148" s="5"/>
      <c r="C148" s="3">
        <f>SUM(C145:C147)</f>
        <v>859.85</v>
      </c>
      <c r="D148" s="4">
        <f>SUM(D145:D147)</f>
        <v>988.8275000000001</v>
      </c>
      <c r="E148" s="2">
        <f>C148*704/70942.47</f>
        <v>8.532750551256532</v>
      </c>
      <c r="F148" s="1">
        <v>1253</v>
      </c>
      <c r="G148" s="14">
        <f>F148-E148-D148</f>
        <v>255.63974944874326</v>
      </c>
      <c r="H148" t="s">
        <v>22</v>
      </c>
    </row>
    <row r="149" spans="1:7" ht="12.75">
      <c r="A149" s="5"/>
      <c r="B149" s="5"/>
      <c r="C149" s="5"/>
      <c r="D149" s="6"/>
      <c r="E149" s="2"/>
      <c r="F149" s="1"/>
      <c r="G149" s="14"/>
    </row>
    <row r="150" spans="1:7" ht="12.75">
      <c r="A150" s="1" t="s">
        <v>129</v>
      </c>
      <c r="B150" s="1" t="s">
        <v>130</v>
      </c>
      <c r="C150" s="1">
        <v>400.23</v>
      </c>
      <c r="D150" s="2">
        <f>C150*15%+C150</f>
        <v>460.2645</v>
      </c>
      <c r="E150" s="2"/>
      <c r="F150" s="1"/>
      <c r="G150" s="14"/>
    </row>
    <row r="151" spans="1:7" ht="12.75">
      <c r="A151" s="1" t="s">
        <v>129</v>
      </c>
      <c r="B151" s="1" t="s">
        <v>131</v>
      </c>
      <c r="C151" s="1">
        <v>364.77</v>
      </c>
      <c r="D151" s="2">
        <f>C151*15%+C151</f>
        <v>419.4855</v>
      </c>
      <c r="E151" s="2"/>
      <c r="F151" s="1"/>
      <c r="G151" s="14"/>
    </row>
    <row r="152" spans="1:7" ht="12.75">
      <c r="A152" s="1" t="s">
        <v>129</v>
      </c>
      <c r="B152" s="1" t="s">
        <v>132</v>
      </c>
      <c r="C152" s="1">
        <v>348.04</v>
      </c>
      <c r="D152" s="2">
        <f>C152*15%+C152</f>
        <v>400.24600000000004</v>
      </c>
      <c r="E152" s="2"/>
      <c r="F152" s="1"/>
      <c r="G152" s="14"/>
    </row>
    <row r="153" spans="1:7" ht="12.75">
      <c r="A153" s="1" t="s">
        <v>129</v>
      </c>
      <c r="B153" s="1" t="s">
        <v>133</v>
      </c>
      <c r="C153" s="1">
        <v>281.54</v>
      </c>
      <c r="D153" s="2">
        <f>C153*15%+C153</f>
        <v>323.771</v>
      </c>
      <c r="E153" s="2"/>
      <c r="F153" s="1"/>
      <c r="G153" s="14"/>
    </row>
    <row r="154" spans="1:7" ht="12.75">
      <c r="A154" s="1" t="s">
        <v>129</v>
      </c>
      <c r="B154" s="1" t="s">
        <v>134</v>
      </c>
      <c r="C154" s="1">
        <v>575.73</v>
      </c>
      <c r="D154" s="2">
        <f>C154*15%+C154</f>
        <v>662.0895</v>
      </c>
      <c r="E154" s="2"/>
      <c r="F154" s="1"/>
      <c r="G154" s="14"/>
    </row>
    <row r="155" spans="1:7" ht="12.75">
      <c r="A155" s="1"/>
      <c r="B155" s="1"/>
      <c r="C155" s="1">
        <f>SUM(C150:C154)</f>
        <v>1970.31</v>
      </c>
      <c r="D155" s="2">
        <f>SUM(D150:D154)</f>
        <v>2265.8565</v>
      </c>
      <c r="E155" s="2">
        <f>C155*704/70942.47</f>
        <v>19.552437912015186</v>
      </c>
      <c r="F155" s="1">
        <v>2266</v>
      </c>
      <c r="G155" s="14">
        <f>F155-E155-D155</f>
        <v>-19.408937912015062</v>
      </c>
    </row>
    <row r="156" spans="1:7" ht="12.75">
      <c r="A156" s="1"/>
      <c r="B156" s="1"/>
      <c r="C156" s="1"/>
      <c r="D156" s="2"/>
      <c r="E156" s="2"/>
      <c r="F156" s="1"/>
      <c r="G156" s="14"/>
    </row>
    <row r="157" spans="1:7" ht="12.75">
      <c r="A157" s="3" t="s">
        <v>135</v>
      </c>
      <c r="B157" s="3" t="s">
        <v>136</v>
      </c>
      <c r="C157" s="3">
        <v>304</v>
      </c>
      <c r="D157" s="4">
        <f aca="true" t="shared" si="7" ref="D157:D170">C157*12%+C157</f>
        <v>340.48</v>
      </c>
      <c r="E157" s="2"/>
      <c r="F157" s="1"/>
      <c r="G157" s="14"/>
    </row>
    <row r="158" spans="1:7" ht="12.75">
      <c r="A158" s="3" t="s">
        <v>135</v>
      </c>
      <c r="B158" s="3" t="s">
        <v>137</v>
      </c>
      <c r="C158" s="3">
        <v>607.98</v>
      </c>
      <c r="D158" s="4">
        <f t="shared" si="7"/>
        <v>680.9376</v>
      </c>
      <c r="E158" s="2"/>
      <c r="F158" s="1"/>
      <c r="G158" s="14"/>
    </row>
    <row r="159" spans="1:7" ht="12.75">
      <c r="A159" s="3" t="s">
        <v>135</v>
      </c>
      <c r="B159" s="3" t="s">
        <v>138</v>
      </c>
      <c r="C159" s="3">
        <v>277.92</v>
      </c>
      <c r="D159" s="4">
        <f t="shared" si="7"/>
        <v>311.2704</v>
      </c>
      <c r="E159" s="2"/>
      <c r="F159" s="1"/>
      <c r="G159" s="14"/>
    </row>
    <row r="160" spans="1:7" ht="12.75">
      <c r="A160" s="3" t="s">
        <v>135</v>
      </c>
      <c r="B160" s="3" t="s">
        <v>139</v>
      </c>
      <c r="C160" s="3">
        <v>321.36</v>
      </c>
      <c r="D160" s="4">
        <f t="shared" si="7"/>
        <v>359.9232</v>
      </c>
      <c r="E160" s="2"/>
      <c r="F160" s="1"/>
      <c r="G160" s="14"/>
    </row>
    <row r="161" spans="1:7" ht="12.75">
      <c r="A161" s="3" t="s">
        <v>135</v>
      </c>
      <c r="B161" s="3" t="s">
        <v>140</v>
      </c>
      <c r="C161" s="3">
        <v>712.2</v>
      </c>
      <c r="D161" s="4">
        <f t="shared" si="7"/>
        <v>797.664</v>
      </c>
      <c r="E161" s="2"/>
      <c r="F161" s="1"/>
      <c r="G161" s="14"/>
    </row>
    <row r="162" spans="1:7" ht="12.75">
      <c r="A162" s="3" t="s">
        <v>135</v>
      </c>
      <c r="B162" s="3" t="s">
        <v>141</v>
      </c>
      <c r="C162" s="3">
        <v>286.62</v>
      </c>
      <c r="D162" s="4">
        <f t="shared" si="7"/>
        <v>321.0144</v>
      </c>
      <c r="E162" s="2"/>
      <c r="F162" s="1"/>
      <c r="G162" s="14"/>
    </row>
    <row r="163" spans="1:7" ht="12.75">
      <c r="A163" s="3" t="s">
        <v>135</v>
      </c>
      <c r="B163" s="3" t="s">
        <v>142</v>
      </c>
      <c r="C163" s="3">
        <v>251.89</v>
      </c>
      <c r="D163" s="4">
        <f t="shared" si="7"/>
        <v>282.1168</v>
      </c>
      <c r="E163" s="2"/>
      <c r="F163" s="1"/>
      <c r="G163" s="14"/>
    </row>
    <row r="164" spans="1:7" ht="12.75">
      <c r="A164" s="3" t="s">
        <v>135</v>
      </c>
      <c r="B164" s="3" t="s">
        <v>143</v>
      </c>
      <c r="C164" s="3">
        <v>364.77</v>
      </c>
      <c r="D164" s="4">
        <f t="shared" si="7"/>
        <v>408.5424</v>
      </c>
      <c r="E164" s="2"/>
      <c r="F164" s="1"/>
      <c r="G164" s="14"/>
    </row>
    <row r="165" spans="1:7" ht="12.75">
      <c r="A165" s="3" t="s">
        <v>135</v>
      </c>
      <c r="B165" s="3" t="s">
        <v>144</v>
      </c>
      <c r="C165" s="3">
        <v>321.36</v>
      </c>
      <c r="D165" s="4">
        <f t="shared" si="7"/>
        <v>359.9232</v>
      </c>
      <c r="E165" s="2"/>
      <c r="F165" s="1"/>
      <c r="G165" s="14"/>
    </row>
    <row r="166" spans="1:7" ht="12.75">
      <c r="A166" s="3" t="s">
        <v>135</v>
      </c>
      <c r="B166" s="3" t="s">
        <v>145</v>
      </c>
      <c r="C166" s="3">
        <v>660.09</v>
      </c>
      <c r="D166" s="4">
        <f t="shared" si="7"/>
        <v>739.3008</v>
      </c>
      <c r="E166" s="2"/>
      <c r="F166" s="1"/>
      <c r="G166" s="14"/>
    </row>
    <row r="167" spans="1:7" ht="12.75">
      <c r="A167" s="3" t="s">
        <v>135</v>
      </c>
      <c r="B167" s="3" t="s">
        <v>146</v>
      </c>
      <c r="C167" s="3">
        <v>364.77</v>
      </c>
      <c r="D167" s="4">
        <f t="shared" si="7"/>
        <v>408.5424</v>
      </c>
      <c r="E167" s="2"/>
      <c r="F167" s="1"/>
      <c r="G167" s="14"/>
    </row>
    <row r="168" spans="1:7" ht="12.75">
      <c r="A168" s="3" t="s">
        <v>135</v>
      </c>
      <c r="B168" s="3" t="s">
        <v>147</v>
      </c>
      <c r="C168" s="3">
        <v>60.77</v>
      </c>
      <c r="D168" s="4">
        <f t="shared" si="7"/>
        <v>68.0624</v>
      </c>
      <c r="E168" s="2"/>
      <c r="F168" s="1"/>
      <c r="G168" s="14"/>
    </row>
    <row r="169" spans="1:7" ht="12.75">
      <c r="A169" s="3" t="s">
        <v>135</v>
      </c>
      <c r="B169" s="3" t="s">
        <v>148</v>
      </c>
      <c r="C169" s="3">
        <v>607.98</v>
      </c>
      <c r="D169" s="4">
        <f t="shared" si="7"/>
        <v>680.9376</v>
      </c>
      <c r="E169" s="2"/>
      <c r="F169" s="1"/>
      <c r="G169" s="14"/>
    </row>
    <row r="170" spans="1:7" ht="12.75">
      <c r="A170" s="3" t="s">
        <v>135</v>
      </c>
      <c r="B170" s="3" t="s">
        <v>149</v>
      </c>
      <c r="C170" s="3">
        <v>555.87</v>
      </c>
      <c r="D170" s="4">
        <f t="shared" si="7"/>
        <v>622.5744</v>
      </c>
      <c r="E170" s="2"/>
      <c r="F170" s="1"/>
      <c r="G170" s="14"/>
    </row>
    <row r="171" spans="1:7" ht="12.75">
      <c r="A171" s="3"/>
      <c r="B171" s="3"/>
      <c r="C171" s="3">
        <f>SUM(C157:C170)</f>
        <v>5697.579999999999</v>
      </c>
      <c r="D171" s="4">
        <f>SUM(D157:D170)</f>
        <v>6381.2896</v>
      </c>
      <c r="E171" s="2">
        <f>C171*704/70942.47</f>
        <v>56.540127796508905</v>
      </c>
      <c r="F171" s="1">
        <v>6376</v>
      </c>
      <c r="G171" s="14">
        <f>F171-E171-D171</f>
        <v>-61.82972779650936</v>
      </c>
    </row>
    <row r="172" spans="1:7" ht="12.75">
      <c r="A172" s="3"/>
      <c r="B172" s="3"/>
      <c r="C172" s="3"/>
      <c r="D172" s="4"/>
      <c r="E172" s="2"/>
      <c r="F172" s="1"/>
      <c r="G172" s="14"/>
    </row>
    <row r="173" spans="1:7" ht="12.75">
      <c r="A173" s="1" t="s">
        <v>150</v>
      </c>
      <c r="B173" s="1" t="s">
        <v>151</v>
      </c>
      <c r="C173" s="1">
        <v>923.67</v>
      </c>
      <c r="D173" s="2">
        <f>C173*15%+C173</f>
        <v>1062.2205</v>
      </c>
      <c r="E173" s="2"/>
      <c r="F173" s="1"/>
      <c r="G173" s="14"/>
    </row>
    <row r="174" spans="1:7" ht="12.75">
      <c r="A174" s="1" t="s">
        <v>150</v>
      </c>
      <c r="B174" s="1" t="s">
        <v>152</v>
      </c>
      <c r="C174" s="1">
        <v>932.47</v>
      </c>
      <c r="D174" s="2">
        <f>C174*15%+C174</f>
        <v>1072.3405</v>
      </c>
      <c r="E174" s="2"/>
      <c r="F174" s="1"/>
      <c r="G174" s="14"/>
    </row>
    <row r="175" spans="1:7" ht="12.75">
      <c r="A175" s="1"/>
      <c r="B175" s="1"/>
      <c r="C175" s="1">
        <f>SUM(C173:C174)</f>
        <v>1856.1399999999999</v>
      </c>
      <c r="D175" s="2">
        <f>SUM(D173:D174)</f>
        <v>2134.5609999999997</v>
      </c>
      <c r="E175" s="2">
        <f>C175*704/70942.47</f>
        <v>18.4194680562997</v>
      </c>
      <c r="F175" s="1">
        <v>2135</v>
      </c>
      <c r="G175" s="14">
        <f>F175-E175-D175</f>
        <v>-17.980468056299287</v>
      </c>
    </row>
    <row r="176" spans="1:7" ht="12.75">
      <c r="A176" s="1"/>
      <c r="B176" s="1"/>
      <c r="C176" s="1"/>
      <c r="D176" s="2"/>
      <c r="E176" s="2"/>
      <c r="F176" s="1"/>
      <c r="G176" s="14"/>
    </row>
    <row r="177" spans="1:7" ht="12.75">
      <c r="A177" s="3" t="s">
        <v>153</v>
      </c>
      <c r="B177" s="3" t="s">
        <v>154</v>
      </c>
      <c r="C177" s="3">
        <v>521.12</v>
      </c>
      <c r="D177" s="4">
        <f aca="true" t="shared" si="8" ref="D177:D187">C177*12%+C177</f>
        <v>583.6544</v>
      </c>
      <c r="E177" s="2"/>
      <c r="F177" s="1"/>
      <c r="G177" s="14"/>
    </row>
    <row r="178" spans="1:7" ht="12.75">
      <c r="A178" s="3" t="s">
        <v>153</v>
      </c>
      <c r="B178" s="3" t="s">
        <v>155</v>
      </c>
      <c r="C178" s="3">
        <v>321.36</v>
      </c>
      <c r="D178" s="4">
        <f t="shared" si="8"/>
        <v>359.9232</v>
      </c>
      <c r="E178" s="2"/>
      <c r="F178" s="1"/>
      <c r="G178" s="14"/>
    </row>
    <row r="179" spans="1:7" ht="12.75">
      <c r="A179" s="3" t="s">
        <v>153</v>
      </c>
      <c r="B179" s="3" t="s">
        <v>156</v>
      </c>
      <c r="C179" s="3">
        <v>321.36</v>
      </c>
      <c r="D179" s="4">
        <f t="shared" si="8"/>
        <v>359.9232</v>
      </c>
      <c r="E179" s="2"/>
      <c r="F179" s="1"/>
      <c r="G179" s="14"/>
    </row>
    <row r="180" spans="1:7" ht="12.75">
      <c r="A180" s="3" t="s">
        <v>153</v>
      </c>
      <c r="B180" s="3" t="s">
        <v>157</v>
      </c>
      <c r="C180" s="3">
        <v>208.45</v>
      </c>
      <c r="D180" s="4">
        <f t="shared" si="8"/>
        <v>233.464</v>
      </c>
      <c r="E180" s="2"/>
      <c r="F180" s="1"/>
      <c r="G180" s="14"/>
    </row>
    <row r="181" spans="1:7" ht="12.75">
      <c r="A181" s="3" t="s">
        <v>153</v>
      </c>
      <c r="B181" s="3" t="s">
        <v>158</v>
      </c>
      <c r="C181" s="3">
        <v>251.89</v>
      </c>
      <c r="D181" s="4">
        <f t="shared" si="8"/>
        <v>282.1168</v>
      </c>
      <c r="E181" s="2"/>
      <c r="F181" s="1"/>
      <c r="G181" s="14"/>
    </row>
    <row r="182" spans="1:7" ht="12.75">
      <c r="A182" s="3" t="s">
        <v>153</v>
      </c>
      <c r="B182" s="3" t="s">
        <v>159</v>
      </c>
      <c r="C182" s="3">
        <v>182.38</v>
      </c>
      <c r="D182" s="4">
        <f t="shared" si="8"/>
        <v>204.2656</v>
      </c>
      <c r="E182" s="2"/>
      <c r="F182" s="1"/>
      <c r="G182" s="14"/>
    </row>
    <row r="183" spans="1:7" ht="12.75">
      <c r="A183" s="3" t="s">
        <v>153</v>
      </c>
      <c r="B183" s="3" t="s">
        <v>160</v>
      </c>
      <c r="C183" s="3">
        <v>277.92</v>
      </c>
      <c r="D183" s="4">
        <f t="shared" si="8"/>
        <v>311.2704</v>
      </c>
      <c r="E183" s="2"/>
      <c r="F183" s="1"/>
      <c r="G183" s="14"/>
    </row>
    <row r="184" spans="1:7" ht="12.75">
      <c r="A184" s="3" t="s">
        <v>153</v>
      </c>
      <c r="B184" s="3" t="s">
        <v>161</v>
      </c>
      <c r="C184" s="3">
        <v>642.73</v>
      </c>
      <c r="D184" s="4">
        <f t="shared" si="8"/>
        <v>719.8576</v>
      </c>
      <c r="E184" s="2"/>
      <c r="F184" s="1"/>
      <c r="G184" s="14"/>
    </row>
    <row r="185" spans="1:7" ht="12.75">
      <c r="A185" s="3" t="s">
        <v>153</v>
      </c>
      <c r="B185" s="3" t="s">
        <v>162</v>
      </c>
      <c r="C185" s="3">
        <v>364.77</v>
      </c>
      <c r="D185" s="4">
        <f t="shared" si="8"/>
        <v>408.5424</v>
      </c>
      <c r="E185" s="2"/>
      <c r="F185" s="1"/>
      <c r="G185" s="14"/>
    </row>
    <row r="186" spans="1:7" ht="12.75">
      <c r="A186" s="3" t="s">
        <v>153</v>
      </c>
      <c r="B186" s="3" t="s">
        <v>163</v>
      </c>
      <c r="C186" s="3">
        <v>295.3</v>
      </c>
      <c r="D186" s="4">
        <f t="shared" si="8"/>
        <v>330.736</v>
      </c>
      <c r="E186" s="2"/>
      <c r="F186" s="1"/>
      <c r="G186" s="14"/>
    </row>
    <row r="187" spans="1:7" ht="12.75">
      <c r="A187" s="3" t="s">
        <v>153</v>
      </c>
      <c r="B187" s="3" t="s">
        <v>164</v>
      </c>
      <c r="C187" s="3">
        <v>312.68</v>
      </c>
      <c r="D187" s="4">
        <f t="shared" si="8"/>
        <v>350.2016</v>
      </c>
      <c r="E187" s="2"/>
      <c r="F187" s="1"/>
      <c r="G187" s="14"/>
    </row>
    <row r="188" spans="1:7" ht="12.75">
      <c r="A188" s="3"/>
      <c r="B188" s="3"/>
      <c r="C188" s="3">
        <f>SUM(C177:C187)</f>
        <v>3699.9600000000005</v>
      </c>
      <c r="D188" s="4">
        <f>SUM(D177:D187)</f>
        <v>4143.955199999999</v>
      </c>
      <c r="E188" s="2">
        <f>C188*704/70942.47</f>
        <v>36.71667817599246</v>
      </c>
      <c r="F188" s="1">
        <v>4095</v>
      </c>
      <c r="G188" s="14">
        <f>F188-E188-D188</f>
        <v>-85.67187817599188</v>
      </c>
    </row>
    <row r="189" spans="1:7" ht="12.75">
      <c r="A189" s="3"/>
      <c r="B189" s="3"/>
      <c r="C189" s="3"/>
      <c r="D189" s="4"/>
      <c r="E189" s="2"/>
      <c r="F189" s="1"/>
      <c r="G189" s="14"/>
    </row>
    <row r="190" spans="1:7" ht="12.75">
      <c r="A190" s="1" t="s">
        <v>165</v>
      </c>
      <c r="B190" s="1" t="s">
        <v>166</v>
      </c>
      <c r="C190" s="1">
        <v>412.42</v>
      </c>
      <c r="D190" s="2">
        <f>C190*15%+C190</f>
        <v>474.283</v>
      </c>
      <c r="E190" s="2">
        <f>C190*704/70942.47</f>
        <v>4.092663816187962</v>
      </c>
      <c r="F190" s="1">
        <v>474</v>
      </c>
      <c r="G190" s="14">
        <f>F190-E190-D190</f>
        <v>-4.375663816187966</v>
      </c>
    </row>
    <row r="191" spans="1:7" ht="12.75">
      <c r="A191" s="1"/>
      <c r="B191" s="1"/>
      <c r="C191" s="1"/>
      <c r="D191" s="2"/>
      <c r="E191" s="2"/>
      <c r="F191" s="1"/>
      <c r="G191" s="14"/>
    </row>
    <row r="192" spans="1:7" ht="12.75">
      <c r="A192" s="3" t="s">
        <v>167</v>
      </c>
      <c r="B192" s="3" t="s">
        <v>168</v>
      </c>
      <c r="C192" s="3">
        <v>773.04</v>
      </c>
      <c r="D192" s="4">
        <f>C192*15%+C192</f>
        <v>888.996</v>
      </c>
      <c r="E192" s="2"/>
      <c r="F192" s="1"/>
      <c r="G192" s="14"/>
    </row>
    <row r="193" spans="1:7" ht="12.75">
      <c r="A193" s="1" t="s">
        <v>167</v>
      </c>
      <c r="B193" s="1" t="s">
        <v>169</v>
      </c>
      <c r="C193" s="1">
        <v>614.24</v>
      </c>
      <c r="D193" s="2">
        <f>C193*15%+C193</f>
        <v>706.376</v>
      </c>
      <c r="E193" s="2"/>
      <c r="F193" s="1"/>
      <c r="G193" s="14"/>
    </row>
    <row r="194" spans="1:7" ht="12.75">
      <c r="A194" s="1" t="s">
        <v>167</v>
      </c>
      <c r="B194" s="1" t="s">
        <v>170</v>
      </c>
      <c r="C194" s="1">
        <v>596.7</v>
      </c>
      <c r="D194" s="2">
        <f>C194*15%+C194</f>
        <v>686.205</v>
      </c>
      <c r="E194" s="2"/>
      <c r="F194" s="1"/>
      <c r="G194" s="14"/>
    </row>
    <row r="195" spans="1:7" ht="12.75">
      <c r="A195" s="1" t="s">
        <v>167</v>
      </c>
      <c r="B195" s="1" t="s">
        <v>171</v>
      </c>
      <c r="C195" s="1">
        <v>219.38</v>
      </c>
      <c r="D195" s="2">
        <f>C195*15%+C195</f>
        <v>252.28699999999998</v>
      </c>
      <c r="E195" s="2"/>
      <c r="F195" s="1"/>
      <c r="G195" s="14"/>
    </row>
    <row r="196" spans="1:7" ht="12.75">
      <c r="A196" s="1"/>
      <c r="B196" s="1"/>
      <c r="C196" s="1">
        <f>SUM(C192:C195)</f>
        <v>2203.36</v>
      </c>
      <c r="D196" s="2">
        <f>SUM(D192:D195)</f>
        <v>2533.8639999999996</v>
      </c>
      <c r="E196" s="2">
        <f>C196*704/70942.47</f>
        <v>21.865117467717155</v>
      </c>
      <c r="F196" s="1">
        <v>2525</v>
      </c>
      <c r="G196" s="14">
        <f>F196-E196-D196</f>
        <v>-30.729117467716605</v>
      </c>
    </row>
    <row r="197" spans="1:7" ht="12.75">
      <c r="A197" s="1"/>
      <c r="B197" s="1"/>
      <c r="C197" s="1"/>
      <c r="D197" s="2"/>
      <c r="E197" s="2"/>
      <c r="F197" s="1"/>
      <c r="G197" s="14"/>
    </row>
    <row r="198" spans="1:7" ht="12.75">
      <c r="A198" s="5" t="s">
        <v>172</v>
      </c>
      <c r="B198" s="5" t="s">
        <v>173</v>
      </c>
      <c r="C198" s="5">
        <v>0</v>
      </c>
      <c r="D198" s="6">
        <f aca="true" t="shared" si="9" ref="D198:D203">C198*15%+C198</f>
        <v>0</v>
      </c>
      <c r="E198" s="2"/>
      <c r="F198" s="1"/>
      <c r="G198" s="14"/>
    </row>
    <row r="199" spans="1:7" ht="12.75">
      <c r="A199" s="1" t="s">
        <v>172</v>
      </c>
      <c r="B199" s="1" t="s">
        <v>174</v>
      </c>
      <c r="C199" s="1">
        <v>152.25</v>
      </c>
      <c r="D199" s="2">
        <f t="shared" si="9"/>
        <v>175.0875</v>
      </c>
      <c r="E199" s="2"/>
      <c r="F199" s="1"/>
      <c r="G199" s="14"/>
    </row>
    <row r="200" spans="1:7" ht="12.75">
      <c r="A200" s="5" t="s">
        <v>172</v>
      </c>
      <c r="B200" s="5" t="s">
        <v>175</v>
      </c>
      <c r="C200" s="5">
        <v>0</v>
      </c>
      <c r="D200" s="6">
        <f t="shared" si="9"/>
        <v>0</v>
      </c>
      <c r="E200" s="2"/>
      <c r="F200" s="1"/>
      <c r="G200" s="14"/>
    </row>
    <row r="201" spans="1:7" ht="12.75">
      <c r="A201" s="1" t="s">
        <v>172</v>
      </c>
      <c r="B201" s="1" t="s">
        <v>176</v>
      </c>
      <c r="C201" s="1">
        <v>169.93</v>
      </c>
      <c r="D201" s="2">
        <f t="shared" si="9"/>
        <v>195.4195</v>
      </c>
      <c r="E201" s="2"/>
      <c r="F201" s="1"/>
      <c r="G201" s="14"/>
    </row>
    <row r="202" spans="1:7" ht="12.75">
      <c r="A202" s="1" t="s">
        <v>172</v>
      </c>
      <c r="B202" s="1" t="s">
        <v>177</v>
      </c>
      <c r="C202" s="1">
        <v>281.26</v>
      </c>
      <c r="D202" s="2">
        <f t="shared" si="9"/>
        <v>323.449</v>
      </c>
      <c r="E202" s="2"/>
      <c r="F202" s="1"/>
      <c r="G202" s="14"/>
    </row>
    <row r="203" spans="1:7" ht="12.75">
      <c r="A203" s="1" t="s">
        <v>172</v>
      </c>
      <c r="B203" s="1" t="s">
        <v>178</v>
      </c>
      <c r="C203" s="1">
        <v>287.12</v>
      </c>
      <c r="D203" s="2">
        <f t="shared" si="9"/>
        <v>330.188</v>
      </c>
      <c r="E203" s="2"/>
      <c r="F203" s="1"/>
      <c r="G203" s="14"/>
    </row>
    <row r="204" spans="1:8" ht="12.75">
      <c r="A204" s="1"/>
      <c r="B204" s="1"/>
      <c r="C204" s="1">
        <f>SUM(C198:C203)</f>
        <v>890.5600000000001</v>
      </c>
      <c r="D204" s="2">
        <f>SUM(D198:D203)</f>
        <v>1024.144</v>
      </c>
      <c r="E204" s="2">
        <f>C204*704/70942.47</f>
        <v>8.837502274730497</v>
      </c>
      <c r="F204" s="1">
        <v>1437</v>
      </c>
      <c r="G204" s="14">
        <f>F204-E204-D204</f>
        <v>404.0184977252695</v>
      </c>
      <c r="H204" t="s">
        <v>56</v>
      </c>
    </row>
    <row r="205" spans="1:7" ht="12.75">
      <c r="A205" s="1"/>
      <c r="B205" s="1"/>
      <c r="C205" s="1"/>
      <c r="D205" s="2"/>
      <c r="E205" s="2"/>
      <c r="F205" s="1"/>
      <c r="G205" s="14"/>
    </row>
    <row r="206" spans="1:7" ht="12.75">
      <c r="A206" s="7" t="s">
        <v>179</v>
      </c>
      <c r="B206" s="1" t="s">
        <v>180</v>
      </c>
      <c r="C206" s="1">
        <v>278.43</v>
      </c>
      <c r="D206" s="2">
        <f>C206*15%+C206</f>
        <v>320.1945</v>
      </c>
      <c r="E206" s="2"/>
      <c r="F206" s="1"/>
      <c r="G206" s="14"/>
    </row>
    <row r="207" spans="1:7" ht="12.75">
      <c r="A207" s="7" t="s">
        <v>179</v>
      </c>
      <c r="B207" s="1" t="s">
        <v>181</v>
      </c>
      <c r="C207" s="1">
        <v>669.94</v>
      </c>
      <c r="D207" s="2">
        <f>C207*15%+C207</f>
        <v>770.431</v>
      </c>
      <c r="E207" s="2"/>
      <c r="F207" s="1"/>
      <c r="G207" s="14"/>
    </row>
    <row r="208" spans="1:7" ht="12.75">
      <c r="A208" s="7"/>
      <c r="B208" s="1"/>
      <c r="C208" s="1">
        <f>SUM(C206:C207)</f>
        <v>948.3700000000001</v>
      </c>
      <c r="D208" s="2">
        <f>SUM(D206:D207)</f>
        <v>1090.6255</v>
      </c>
      <c r="E208" s="2">
        <f>C208*704/70942.47</f>
        <v>9.411181764604477</v>
      </c>
      <c r="F208" s="1">
        <v>1091</v>
      </c>
      <c r="G208" s="14">
        <f>F208-E208-D208</f>
        <v>-9.03668176460451</v>
      </c>
    </row>
    <row r="209" spans="1:7" ht="12.75">
      <c r="A209" s="7"/>
      <c r="B209" s="1"/>
      <c r="C209" s="1"/>
      <c r="D209" s="2"/>
      <c r="E209" s="2"/>
      <c r="F209" s="1"/>
      <c r="G209" s="14"/>
    </row>
    <row r="210" spans="1:7" ht="12.75">
      <c r="A210" s="3" t="s">
        <v>182</v>
      </c>
      <c r="B210" s="3" t="s">
        <v>183</v>
      </c>
      <c r="C210" s="3">
        <v>295.3</v>
      </c>
      <c r="D210" s="4">
        <f>C210*15%+C210</f>
        <v>339.595</v>
      </c>
      <c r="E210" s="2">
        <f>C210*704/70942.47</f>
        <v>2.9304195357167577</v>
      </c>
      <c r="F210" s="1">
        <v>341</v>
      </c>
      <c r="G210" s="14">
        <f>F210-E210-D210</f>
        <v>-1.5254195357167646</v>
      </c>
    </row>
    <row r="211" spans="1:7" ht="12.75">
      <c r="A211" s="3"/>
      <c r="B211" s="3"/>
      <c r="C211" s="3"/>
      <c r="D211" s="4"/>
      <c r="E211" s="2"/>
      <c r="F211" s="1"/>
      <c r="G211" s="14"/>
    </row>
    <row r="212" spans="1:7" ht="12.75">
      <c r="A212" s="1" t="s">
        <v>184</v>
      </c>
      <c r="B212" s="1" t="s">
        <v>185</v>
      </c>
      <c r="C212" s="1">
        <v>365.43</v>
      </c>
      <c r="D212" s="2">
        <f>C212*15%+C212</f>
        <v>420.2445</v>
      </c>
      <c r="E212" s="2">
        <f>C212*704/70942.47</f>
        <v>3.6263569621976792</v>
      </c>
      <c r="F212" s="1">
        <v>420</v>
      </c>
      <c r="G212" s="14">
        <f>F212-E212-D212</f>
        <v>-3.8708569621977063</v>
      </c>
    </row>
    <row r="213" spans="1:7" ht="12.75">
      <c r="A213" s="1"/>
      <c r="B213" s="1"/>
      <c r="C213" s="1"/>
      <c r="D213" s="2"/>
      <c r="E213" s="2"/>
      <c r="F213" s="1"/>
      <c r="G213" s="14"/>
    </row>
    <row r="214" spans="1:7" ht="12.75">
      <c r="A214" s="3" t="s">
        <v>186</v>
      </c>
      <c r="B214" s="3" t="s">
        <v>187</v>
      </c>
      <c r="C214" s="3">
        <v>581.92</v>
      </c>
      <c r="D214" s="4">
        <f aca="true" t="shared" si="10" ref="D214:D225">C214*12%+C214</f>
        <v>651.7503999999999</v>
      </c>
      <c r="E214" s="2"/>
      <c r="F214" s="1"/>
      <c r="G214" s="14"/>
    </row>
    <row r="215" spans="1:7" ht="12.75">
      <c r="A215" s="3" t="s">
        <v>186</v>
      </c>
      <c r="B215" s="3" t="s">
        <v>45</v>
      </c>
      <c r="C215" s="3">
        <v>581.92</v>
      </c>
      <c r="D215" s="4">
        <f t="shared" si="10"/>
        <v>651.7503999999999</v>
      </c>
      <c r="E215" s="2"/>
      <c r="F215" s="1"/>
      <c r="G215" s="14"/>
    </row>
    <row r="216" spans="1:7" ht="12.75">
      <c r="A216" s="3" t="s">
        <v>186</v>
      </c>
      <c r="B216" s="3" t="s">
        <v>188</v>
      </c>
      <c r="C216" s="3">
        <v>573.25</v>
      </c>
      <c r="D216" s="4">
        <f t="shared" si="10"/>
        <v>642.04</v>
      </c>
      <c r="E216" s="2"/>
      <c r="F216" s="1"/>
      <c r="G216" s="14"/>
    </row>
    <row r="217" spans="1:7" ht="12.75">
      <c r="A217" s="3" t="s">
        <v>186</v>
      </c>
      <c r="B217" s="3" t="s">
        <v>189</v>
      </c>
      <c r="C217" s="3">
        <v>573.25</v>
      </c>
      <c r="D217" s="4">
        <f t="shared" si="10"/>
        <v>642.04</v>
      </c>
      <c r="E217" s="2"/>
      <c r="F217" s="1"/>
      <c r="G217" s="14"/>
    </row>
    <row r="218" spans="1:7" ht="12.75">
      <c r="A218" s="3" t="s">
        <v>186</v>
      </c>
      <c r="B218" s="3" t="s">
        <v>190</v>
      </c>
      <c r="C218" s="3">
        <v>338.75</v>
      </c>
      <c r="D218" s="4">
        <f t="shared" si="10"/>
        <v>379.4</v>
      </c>
      <c r="E218" s="2"/>
      <c r="F218" s="1"/>
      <c r="G218" s="14"/>
    </row>
    <row r="219" spans="1:7" ht="12.75">
      <c r="A219" s="3" t="s">
        <v>186</v>
      </c>
      <c r="B219" s="3" t="s">
        <v>47</v>
      </c>
      <c r="C219" s="3">
        <v>338.75</v>
      </c>
      <c r="D219" s="4">
        <f t="shared" si="10"/>
        <v>379.4</v>
      </c>
      <c r="E219" s="2"/>
      <c r="F219" s="1"/>
      <c r="G219" s="14"/>
    </row>
    <row r="220" spans="1:7" ht="12.75">
      <c r="A220" s="3" t="s">
        <v>186</v>
      </c>
      <c r="B220" s="3" t="s">
        <v>191</v>
      </c>
      <c r="C220" s="3">
        <v>634.06</v>
      </c>
      <c r="D220" s="4">
        <f t="shared" si="10"/>
        <v>710.1471999999999</v>
      </c>
      <c r="E220" s="2"/>
      <c r="F220" s="1"/>
      <c r="G220" s="14"/>
    </row>
    <row r="221" spans="1:7" ht="12.75">
      <c r="A221" s="3" t="s">
        <v>186</v>
      </c>
      <c r="B221" s="3" t="s">
        <v>20</v>
      </c>
      <c r="C221" s="3">
        <v>634.06</v>
      </c>
      <c r="D221" s="4">
        <f t="shared" si="10"/>
        <v>710.1471999999999</v>
      </c>
      <c r="E221" s="2"/>
      <c r="F221" s="1"/>
      <c r="G221" s="14"/>
    </row>
    <row r="222" spans="1:7" ht="12.75">
      <c r="A222" s="5" t="s">
        <v>186</v>
      </c>
      <c r="B222" s="5" t="s">
        <v>86</v>
      </c>
      <c r="C222" s="5">
        <v>0</v>
      </c>
      <c r="D222" s="6">
        <f t="shared" si="10"/>
        <v>0</v>
      </c>
      <c r="E222" s="2"/>
      <c r="F222" s="1"/>
      <c r="G222" s="14"/>
    </row>
    <row r="223" spans="1:7" ht="12.75">
      <c r="A223" s="3" t="s">
        <v>186</v>
      </c>
      <c r="B223" s="3" t="s">
        <v>192</v>
      </c>
      <c r="C223" s="3">
        <v>260.55</v>
      </c>
      <c r="D223" s="4">
        <f t="shared" si="10"/>
        <v>291.81600000000003</v>
      </c>
      <c r="E223" s="2"/>
      <c r="F223" s="1"/>
      <c r="G223" s="14"/>
    </row>
    <row r="224" spans="1:7" ht="12.75">
      <c r="A224" s="3" t="s">
        <v>186</v>
      </c>
      <c r="B224" s="3" t="s">
        <v>193</v>
      </c>
      <c r="C224" s="3">
        <v>225.84</v>
      </c>
      <c r="D224" s="4">
        <f t="shared" si="10"/>
        <v>252.9408</v>
      </c>
      <c r="E224" s="2"/>
      <c r="F224" s="1"/>
      <c r="G224" s="14"/>
    </row>
    <row r="225" spans="1:7" ht="12.75">
      <c r="A225" s="3" t="s">
        <v>186</v>
      </c>
      <c r="B225" s="3" t="s">
        <v>194</v>
      </c>
      <c r="C225" s="3">
        <v>555.87</v>
      </c>
      <c r="D225" s="4">
        <f t="shared" si="10"/>
        <v>622.5744</v>
      </c>
      <c r="E225" s="2"/>
      <c r="F225" s="1"/>
      <c r="G225" s="14"/>
    </row>
    <row r="226" spans="1:8" ht="12.75">
      <c r="A226" s="3"/>
      <c r="B226" s="3"/>
      <c r="C226" s="3">
        <f>SUM(C214:C225)</f>
        <v>5298.22</v>
      </c>
      <c r="D226" s="4">
        <f>SUM(D214:D225)</f>
        <v>5934.0064</v>
      </c>
      <c r="E226" s="2">
        <f>C226*704/70942.47</f>
        <v>52.577065331951374</v>
      </c>
      <c r="F226" s="1">
        <v>6217</v>
      </c>
      <c r="G226" s="14">
        <f>F226-E226-D226</f>
        <v>230.41653466804837</v>
      </c>
      <c r="H226" t="s">
        <v>56</v>
      </c>
    </row>
    <row r="227" spans="1:7" ht="12.75">
      <c r="A227" s="3"/>
      <c r="B227" s="3"/>
      <c r="C227" s="3"/>
      <c r="D227" s="4"/>
      <c r="E227" s="2"/>
      <c r="F227" s="1"/>
      <c r="G227" s="14"/>
    </row>
    <row r="228" spans="1:7" ht="12.75">
      <c r="A228" s="1" t="s">
        <v>195</v>
      </c>
      <c r="B228" s="1" t="s">
        <v>196</v>
      </c>
      <c r="C228" s="1">
        <v>287.12</v>
      </c>
      <c r="D228" s="2">
        <f>C228*15%+C228</f>
        <v>330.188</v>
      </c>
      <c r="E228" s="2"/>
      <c r="F228" s="1"/>
      <c r="G228" s="14"/>
    </row>
    <row r="229" spans="1:7" ht="12.75">
      <c r="A229" s="1" t="s">
        <v>195</v>
      </c>
      <c r="B229" s="1" t="s">
        <v>197</v>
      </c>
      <c r="C229" s="1">
        <v>193.06</v>
      </c>
      <c r="D229" s="2">
        <f>C229*15%+C229</f>
        <v>222.019</v>
      </c>
      <c r="E229" s="2"/>
      <c r="F229" s="1"/>
      <c r="G229" s="14"/>
    </row>
    <row r="230" spans="1:8" ht="12.75">
      <c r="A230" s="1"/>
      <c r="B230" s="1"/>
      <c r="C230" s="1">
        <f>SUM(C228:C229)</f>
        <v>480.18</v>
      </c>
      <c r="D230" s="2">
        <f>SUM(D228:D229)</f>
        <v>552.207</v>
      </c>
      <c r="E230" s="2">
        <f>C230*704/70942.47</f>
        <v>4.7650824675261525</v>
      </c>
      <c r="F230" s="1">
        <v>812</v>
      </c>
      <c r="G230" s="14">
        <f>F230-E230-D230</f>
        <v>255.0279175324739</v>
      </c>
      <c r="H230" t="s">
        <v>56</v>
      </c>
    </row>
    <row r="231" spans="1:7" ht="12.75">
      <c r="A231" s="1"/>
      <c r="B231" s="1"/>
      <c r="C231" s="1"/>
      <c r="D231" s="2"/>
      <c r="E231" s="2"/>
      <c r="F231" s="1"/>
      <c r="G231" s="14"/>
    </row>
    <row r="232" spans="1:7" ht="12.75">
      <c r="A232" s="1" t="s">
        <v>198</v>
      </c>
      <c r="B232" s="10" t="s">
        <v>199</v>
      </c>
      <c r="C232" s="1">
        <v>677.48</v>
      </c>
      <c r="D232" s="2">
        <f>C232*15%+C232</f>
        <v>779.102</v>
      </c>
      <c r="E232" s="2">
        <f>C232*704/70942.47</f>
        <v>6.72299568932404</v>
      </c>
      <c r="F232" s="1">
        <v>800</v>
      </c>
      <c r="G232" s="14">
        <f>F232-E232-D232</f>
        <v>14.175004310675945</v>
      </c>
    </row>
    <row r="233" spans="1:7" ht="12.75">
      <c r="A233" s="1"/>
      <c r="B233" s="10"/>
      <c r="C233" s="1"/>
      <c r="D233" s="2"/>
      <c r="E233" s="2"/>
      <c r="F233" s="1"/>
      <c r="G233" s="14"/>
    </row>
    <row r="234" spans="1:7" ht="12.75">
      <c r="A234" s="3" t="s">
        <v>200</v>
      </c>
      <c r="B234" s="3" t="s">
        <v>201</v>
      </c>
      <c r="C234" s="3">
        <v>182.38</v>
      </c>
      <c r="D234" s="4">
        <f>C234*12%+C234</f>
        <v>204.2656</v>
      </c>
      <c r="E234" s="2"/>
      <c r="F234" s="1"/>
      <c r="G234" s="14"/>
    </row>
    <row r="235" spans="1:7" ht="12.75">
      <c r="A235" s="3" t="s">
        <v>200</v>
      </c>
      <c r="B235" s="3" t="s">
        <v>202</v>
      </c>
      <c r="C235" s="3">
        <v>521.12</v>
      </c>
      <c r="D235" s="4">
        <f>C235*12%+C235</f>
        <v>583.6544</v>
      </c>
      <c r="E235" s="2"/>
      <c r="F235" s="1"/>
      <c r="G235" s="14"/>
    </row>
    <row r="236" spans="1:7" ht="12.75">
      <c r="A236" s="3" t="s">
        <v>200</v>
      </c>
      <c r="B236" s="3" t="s">
        <v>203</v>
      </c>
      <c r="C236" s="3">
        <v>686.15</v>
      </c>
      <c r="D236" s="4">
        <f>C236*12%+C236</f>
        <v>768.4879999999999</v>
      </c>
      <c r="E236" s="2"/>
      <c r="F236" s="1"/>
      <c r="G236" s="14"/>
    </row>
    <row r="237" spans="1:7" ht="12.75">
      <c r="A237" s="3"/>
      <c r="B237" s="3"/>
      <c r="C237" s="3">
        <f>SUM(C234:C236)</f>
        <v>1389.65</v>
      </c>
      <c r="D237" s="4">
        <f>SUM(D234:D236)</f>
        <v>1556.408</v>
      </c>
      <c r="E237" s="2">
        <f>C237*704/70942.47</f>
        <v>13.790238766707729</v>
      </c>
      <c r="F237" s="1">
        <v>1557</v>
      </c>
      <c r="G237" s="14">
        <f>F237-E237-D237</f>
        <v>-13.198238766707618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2012-12-13T05:41:24Z</dcterms:created>
  <dcterms:modified xsi:type="dcterms:W3CDTF">2012-12-13T05:42:52Z</dcterms:modified>
  <cp:category/>
  <cp:version/>
  <cp:contentType/>
  <cp:contentStatus/>
</cp:coreProperties>
</file>