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<sst xmlns="http://schemas.openxmlformats.org/spreadsheetml/2006/main" count="278" uniqueCount="180">
  <si>
    <t>***Ленуська***</t>
  </si>
  <si>
    <t xml:space="preserve">CAMDEN Брюки 2В 134р. </t>
  </si>
  <si>
    <t>KOCIE OCZKO Повязка 16 р. 62-74</t>
  </si>
  <si>
    <t xml:space="preserve">LESNA JAGODZIANKA Джемпер 5 р.68 </t>
  </si>
  <si>
    <t>LESNA JAGODZIANKA Сарафан 3 р.68</t>
  </si>
  <si>
    <t>Scottie Блузка 13 86р</t>
  </si>
  <si>
    <t xml:space="preserve">SPARKLE Брюки с грудкой 19В р. 80 </t>
  </si>
  <si>
    <t>Algynya</t>
  </si>
  <si>
    <t xml:space="preserve">CHAMPION Брюки трикотаж 5 р.134 </t>
  </si>
  <si>
    <t>на СП8</t>
  </si>
  <si>
    <t>anetka</t>
  </si>
  <si>
    <t>ASPEN Водолазка 4В р. 98</t>
  </si>
  <si>
    <t xml:space="preserve">PERFECT Блузка 5В р.110 </t>
  </si>
  <si>
    <t xml:space="preserve">RAJSKIE JABLUSZKO Блузка 10 р 98 </t>
  </si>
  <si>
    <t xml:space="preserve">RAJSKIE JABLUSZKO Брюки дрес 12 р 98 </t>
  </si>
  <si>
    <t>SPARKLE Сарафан 18 р. 98</t>
  </si>
  <si>
    <t>WERONIKA Блуза 9 р 104</t>
  </si>
  <si>
    <t>WERONIKA Брюки дрес 8 р 104</t>
  </si>
  <si>
    <t>Any-84</t>
  </si>
  <si>
    <t>MAYFLOWER Блузка 11 р.86</t>
  </si>
  <si>
    <t>Brinna</t>
  </si>
  <si>
    <t>RAJSKIE JABLUSZKO Блуза 11 р 110</t>
  </si>
  <si>
    <t>Bugorok2006</t>
  </si>
  <si>
    <t xml:space="preserve">DEMOLITION Поло 6 р. 134 </t>
  </si>
  <si>
    <t xml:space="preserve">RAJSKIE JABLUSZKO Блузка 5 В р 104 </t>
  </si>
  <si>
    <t>RAJSKIE JABLUSZKO Юбка 4 р 104</t>
  </si>
  <si>
    <t>CHER16</t>
  </si>
  <si>
    <t>MONT BLANC Водолазка 8Б р 116</t>
  </si>
  <si>
    <t>chudo0911</t>
  </si>
  <si>
    <t xml:space="preserve">MISIAKI CHLOPIEC Брючки трикотаж 2 р 74 </t>
  </si>
  <si>
    <t>deerstalker</t>
  </si>
  <si>
    <t xml:space="preserve">AFRYKA Футболка 10В р.80 </t>
  </si>
  <si>
    <t>FORMULA Брюки 4 р.80</t>
  </si>
  <si>
    <t>FORMULA Футболка 9В р.80</t>
  </si>
  <si>
    <t>TOKYO Блузка 3 80р.</t>
  </si>
  <si>
    <t>DoctorOll</t>
  </si>
  <si>
    <t xml:space="preserve">SAMOLOCIK SZARY Комбинезон 1В 110р </t>
  </si>
  <si>
    <t>Elena69</t>
  </si>
  <si>
    <t>SWIATECZNY PIERNICZEK Блуза 1 р. 98</t>
  </si>
  <si>
    <t>foeniks_nadia</t>
  </si>
  <si>
    <t xml:space="preserve">RAJSKIE JABLUSZKO Шорты 9 р 128 </t>
  </si>
  <si>
    <t>freshlook84</t>
  </si>
  <si>
    <t>BALERINKI Блузка 6А р.152</t>
  </si>
  <si>
    <t>frulka</t>
  </si>
  <si>
    <t>DINO Ползунки 3 р. 62</t>
  </si>
  <si>
    <t>GAWROSZ Поло 11 116р.</t>
  </si>
  <si>
    <t>HOOPS Шорты 2 р.110</t>
  </si>
  <si>
    <t>PIESEK Боди 13 р. 62</t>
  </si>
  <si>
    <t>TRAKTOR Боди 9 р. 62</t>
  </si>
  <si>
    <t>Gash</t>
  </si>
  <si>
    <t>MONT BLANC Брюки 3 р 110</t>
  </si>
  <si>
    <t>lusa-p</t>
  </si>
  <si>
    <t xml:space="preserve">BLUE DOG Борцовка 8 р.92 </t>
  </si>
  <si>
    <t xml:space="preserve">BLUE DOG Борцовка 8 р.98 </t>
  </si>
  <si>
    <t xml:space="preserve">SAFARI Борцовка 8 р.92 </t>
  </si>
  <si>
    <t>musy100</t>
  </si>
  <si>
    <t>TRAKTOR Брюки дрес 4 р. 86</t>
  </si>
  <si>
    <t>pamela</t>
  </si>
  <si>
    <t xml:space="preserve">LOS Комбинезон 1А 110р. </t>
  </si>
  <si>
    <t>panterra</t>
  </si>
  <si>
    <t>ASPEN Блузка 8В р. 140</t>
  </si>
  <si>
    <t xml:space="preserve">ASPEN Гетры 10 р. 140 </t>
  </si>
  <si>
    <t>polinka08</t>
  </si>
  <si>
    <t>WIZYTOWA CH Комплект 9 р 152</t>
  </si>
  <si>
    <t>WIZYTOWA CH Свитер 1 р 152</t>
  </si>
  <si>
    <t>Rediska2008</t>
  </si>
  <si>
    <t xml:space="preserve">COCO Гетры 6 116р. </t>
  </si>
  <si>
    <t xml:space="preserve">KLARA Гетры 12А 116р </t>
  </si>
  <si>
    <t xml:space="preserve">KROLEWNA Гетры 8 116р. </t>
  </si>
  <si>
    <t>LOLLIPOP Шорты 10А р.116</t>
  </si>
  <si>
    <t>MAYFLOWER Блузка 9 р.110</t>
  </si>
  <si>
    <t>PERFECT Блузка 5А р.110</t>
  </si>
  <si>
    <t xml:space="preserve">PRYMULKA Шорты 9 р.116 </t>
  </si>
  <si>
    <t xml:space="preserve">ROZE KORAL Блузка 5 р.110 </t>
  </si>
  <si>
    <t>ZABA Платье 2В 110р.</t>
  </si>
  <si>
    <t>romashkaa</t>
  </si>
  <si>
    <t xml:space="preserve">MIS Брюки 10 В 104р </t>
  </si>
  <si>
    <t>shishova.</t>
  </si>
  <si>
    <t>SAMOLOCIK SZARY Водолазка 4 В р. 110</t>
  </si>
  <si>
    <t xml:space="preserve">SAMOLOCIK SZARY Жилетка 3 р. 116 </t>
  </si>
  <si>
    <t>SLODKIE MUFFINKI Брюки 6Вр. 86</t>
  </si>
  <si>
    <t xml:space="preserve">WERONIKA Жилетка 7 р 122 </t>
  </si>
  <si>
    <t>Surpris</t>
  </si>
  <si>
    <t>TRAKTOR Огороднички 8В р.98</t>
  </si>
  <si>
    <t>T@TK@@</t>
  </si>
  <si>
    <t>MONT BLANC Водолазка 8А р 152</t>
  </si>
  <si>
    <t>veo</t>
  </si>
  <si>
    <t>GLORIA Сарафан 4A р.92</t>
  </si>
  <si>
    <t xml:space="preserve">ROZE KORAL Блузка 5 р.98 </t>
  </si>
  <si>
    <t xml:space="preserve">ROZE KORAL Платье 1 р.92 </t>
  </si>
  <si>
    <t xml:space="preserve">ROZE KORAL Шорты 7 р.98 </t>
  </si>
  <si>
    <t>SLODKIE MUFFINKI Блузка 2 р. 92</t>
  </si>
  <si>
    <t>Акуля</t>
  </si>
  <si>
    <t xml:space="preserve">KINGA Водолазка 3 р 140 </t>
  </si>
  <si>
    <t>Анжела1604</t>
  </si>
  <si>
    <t xml:space="preserve">OUTDOOR Брюки 2 98р </t>
  </si>
  <si>
    <t xml:space="preserve">POLO Футболка 11 92р. </t>
  </si>
  <si>
    <t>АртурПирожков</t>
  </si>
  <si>
    <t xml:space="preserve">TRAKTOR Блуза 3 р.104 </t>
  </si>
  <si>
    <t>ГАГАРА</t>
  </si>
  <si>
    <t>AURORA Плащ 1В 116р.</t>
  </si>
  <si>
    <t>гуля79</t>
  </si>
  <si>
    <t>RAJSKIE JABLUSZKO Блузка 10 р 116</t>
  </si>
  <si>
    <t>RAJSKIE JABLUSZKO Юбка 4 р 116</t>
  </si>
  <si>
    <t>Иллари</t>
  </si>
  <si>
    <t>KLARA Водолазка 5 А 116р</t>
  </si>
  <si>
    <t>MILLY Водолазка 5 В 116р.</t>
  </si>
  <si>
    <t>MOTYLKI Шорты 6 116р.</t>
  </si>
  <si>
    <t>Pantera Юбка 12 116р..</t>
  </si>
  <si>
    <t>PERFECT Юбочка 8А р.110</t>
  </si>
  <si>
    <t>ROCK STAR Блузка 11 р.116</t>
  </si>
  <si>
    <t>STELLA Водолазка 9 А 116р.</t>
  </si>
  <si>
    <t>КВМ-1125 Футболка д/девоч. р.110</t>
  </si>
  <si>
    <t xml:space="preserve">КВМ-1125 Футболка д/девоч. р.116 </t>
  </si>
  <si>
    <t>ЛёнаНСК</t>
  </si>
  <si>
    <t>SAMOLOCIK SZARY Водолазка 4 В р. 86</t>
  </si>
  <si>
    <t>SNOWFOX Водолазка 6В р.86</t>
  </si>
  <si>
    <t>ЛИТОКС</t>
  </si>
  <si>
    <t>GLORIA Сарафан 5B р.86</t>
  </si>
  <si>
    <t>Марча</t>
  </si>
  <si>
    <t>BEZOWY MIS Повязка 19 р.104-116</t>
  </si>
  <si>
    <t>RAJSKIE JABLUSZKO Водолазка 1А р 122</t>
  </si>
  <si>
    <t xml:space="preserve">RAJSKIE JABLUSZKO Водолазка 1В р 122 </t>
  </si>
  <si>
    <t>RAJSKIE JABLUSZKO Гетры 3В р 116</t>
  </si>
  <si>
    <t>Н_ю_с_я</t>
  </si>
  <si>
    <t xml:space="preserve">AFRYKA Борцовка 8 р.146 </t>
  </si>
  <si>
    <r>
      <t xml:space="preserve">SAFARI Борцовка 8 р.146 </t>
    </r>
    <r>
      <rPr>
        <b/>
        <sz val="10"/>
        <rFont val="Arial Cyr"/>
        <family val="0"/>
      </rPr>
      <t>2 шт.</t>
    </r>
  </si>
  <si>
    <t>НастюшаСолнышко</t>
  </si>
  <si>
    <t>MISIAKI CHLOPIEC Брючки с грудкой 3 р 80</t>
  </si>
  <si>
    <t xml:space="preserve">MISIAKI CHLOPIEC Джемпер 4 р 80 </t>
  </si>
  <si>
    <t xml:space="preserve">MISIAKI CHLOPIEC Поло 5 р 80 </t>
  </si>
  <si>
    <t>Натюша</t>
  </si>
  <si>
    <t xml:space="preserve">ASPEN Свитер 13 р. 140 </t>
  </si>
  <si>
    <t>SPARKLE Боди 13 р. 74</t>
  </si>
  <si>
    <t xml:space="preserve">SWIATECZNY PIERNICZEK Гетры 3А р.74 </t>
  </si>
  <si>
    <t>Незабудка555</t>
  </si>
  <si>
    <t xml:space="preserve">GLORIA Блузка 7B р.122 </t>
  </si>
  <si>
    <t>GLORIA Юбка 3B р.116</t>
  </si>
  <si>
    <t>LUKRECJA Безрукавник 3 р 122</t>
  </si>
  <si>
    <t xml:space="preserve">LUKRECJA Водолазка 4 р 122 </t>
  </si>
  <si>
    <t xml:space="preserve">MARLENA Платье 9 р. 122 </t>
  </si>
  <si>
    <t>MM LOVE Сарафан 1 р.122</t>
  </si>
  <si>
    <t xml:space="preserve">RAJSKIE JABLUSZKO Блузка 5 В р 122 </t>
  </si>
  <si>
    <t xml:space="preserve">RAJSKIE JABLUSZKO Юбка 4 р 116 </t>
  </si>
  <si>
    <t>Очаровашка</t>
  </si>
  <si>
    <t>BEZOWY MIS Блузка 10В р.110</t>
  </si>
  <si>
    <t>MONKEY Водолазка 7А р.92</t>
  </si>
  <si>
    <t>PRZYJACIELE Комбинезон 1А р. 92</t>
  </si>
  <si>
    <t>SNOWFOX Брюки 7А р.92</t>
  </si>
  <si>
    <t>ПАНТЕРА 1504</t>
  </si>
  <si>
    <t xml:space="preserve">SAMOLOCIK SZARY Водолазка 4 В р. 110 </t>
  </si>
  <si>
    <t>WIZYTOWA CH Свитер 1 р 110</t>
  </si>
  <si>
    <t>Паолина</t>
  </si>
  <si>
    <t xml:space="preserve">BLUE DOG Огороднички 5 р.98 </t>
  </si>
  <si>
    <t xml:space="preserve">GAWROSZ Поло 4 98р. </t>
  </si>
  <si>
    <t>SAMOLOT Брюки 3 р.98</t>
  </si>
  <si>
    <t xml:space="preserve">ZWIERZAKI Огроднички 6А 92р </t>
  </si>
  <si>
    <t>РАДУГА-ДУГА</t>
  </si>
  <si>
    <t>CHAMPION Свитер 10 р.128</t>
  </si>
  <si>
    <t>TRAKTOR Блуза 3 р.86</t>
  </si>
  <si>
    <t>Росомаха</t>
  </si>
  <si>
    <t xml:space="preserve">MONKEY Блуза 4 р. 110 </t>
  </si>
  <si>
    <t>MONKEY Брюки дрес. 5 р.110</t>
  </si>
  <si>
    <t>Танюш</t>
  </si>
  <si>
    <t>AKADEMY Блуза 5 р. 104</t>
  </si>
  <si>
    <t>AKADEMY Подкозулька 4 р. 104</t>
  </si>
  <si>
    <t xml:space="preserve">ASPEN Блузка 8А р. 134 </t>
  </si>
  <si>
    <t xml:space="preserve">ASPEN Брюки 11 р. 134 </t>
  </si>
  <si>
    <t xml:space="preserve">DESZCZYK Брюки 11 р. 98 </t>
  </si>
  <si>
    <t xml:space="preserve">GWIAZDKI Туника 10 р. 134 </t>
  </si>
  <si>
    <t>GWIAZDKI Юбка 2 р. 134</t>
  </si>
  <si>
    <t xml:space="preserve">RAJSKIE JABLUSZKO Блузка 5 В р 92 </t>
  </si>
  <si>
    <t xml:space="preserve">WONDERBOY Джемпер 4 р. 98 </t>
  </si>
  <si>
    <t>НИК</t>
  </si>
  <si>
    <t>Наименование</t>
  </si>
  <si>
    <t>Без ОРГ</t>
  </si>
  <si>
    <t>С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</si>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</sst>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15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18.625" style="0" customWidth="1"/>
    <col min="2" max="2" width="44.25390625" style="0" customWidth="1"/>
  </cols>
  <sheetData>
    <row r="1" spans="1:7" ht="12.75">
      <c r="A1" s="8" t="s">
        <v>173</v>
      </c>
      <c r="B1" s="8" t="s">
        <v>174</v>
      </c>
      <c r="C1" s="8" t="s">
        <v>175</v>
      </c>
      <c r="D1" s="8" t="s">
        <v>176</v>
      </c>
      <c r="E1" s="8" t="s">
        <v>177</v>
      </c>
      <c r="F1" s="8" t="s">
        <v>178</v>
      </c>
      <c r="G1" s="8" t="s">
        <v>179</v>
      </c>
    </row>
    <row r="2" spans="1:7" ht="12.75">
      <c r="A2" s="1" t="s">
        <v>0</v>
      </c>
      <c r="B2" s="1" t="s">
        <v>1</v>
      </c>
      <c r="C2" s="1">
        <v>588.24</v>
      </c>
      <c r="D2" s="2">
        <f>C2+C2*15%</f>
        <v>676.476</v>
      </c>
      <c r="E2" s="2"/>
      <c r="F2" s="1"/>
      <c r="G2" s="1"/>
    </row>
    <row r="3" spans="1:7" ht="12.75">
      <c r="A3" s="3" t="s">
        <v>0</v>
      </c>
      <c r="B3" s="3" t="s">
        <v>2</v>
      </c>
      <c r="C3" s="3">
        <v>61.43</v>
      </c>
      <c r="D3" s="4">
        <f>C3*15%+C3</f>
        <v>70.6445</v>
      </c>
      <c r="E3" s="2"/>
      <c r="F3" s="1"/>
      <c r="G3" s="1"/>
    </row>
    <row r="4" spans="1:7" ht="12.75">
      <c r="A4" s="3" t="s">
        <v>0</v>
      </c>
      <c r="B4" s="3" t="s">
        <v>3</v>
      </c>
      <c r="C4" s="3">
        <v>243.62</v>
      </c>
      <c r="D4" s="4">
        <f>C4*15%+C4</f>
        <v>280.163</v>
      </c>
      <c r="E4" s="2"/>
      <c r="F4" s="1"/>
      <c r="G4" s="1"/>
    </row>
    <row r="5" spans="1:7" ht="12.75">
      <c r="A5" s="3" t="s">
        <v>0</v>
      </c>
      <c r="B5" s="3" t="s">
        <v>4</v>
      </c>
      <c r="C5" s="3">
        <v>382.82</v>
      </c>
      <c r="D5" s="4">
        <f>C5*15%+C5</f>
        <v>440.243</v>
      </c>
      <c r="E5" s="2"/>
      <c r="F5" s="1"/>
      <c r="G5" s="1"/>
    </row>
    <row r="6" spans="1:7" ht="12.75">
      <c r="A6" s="1" t="s">
        <v>0</v>
      </c>
      <c r="B6" s="1" t="s">
        <v>5</v>
      </c>
      <c r="C6" s="1">
        <v>228.38</v>
      </c>
      <c r="D6" s="2">
        <f>C6+C6*15%</f>
        <v>262.637</v>
      </c>
      <c r="E6" s="2"/>
      <c r="F6" s="1"/>
      <c r="G6" s="1"/>
    </row>
    <row r="7" spans="1:7" ht="12.75">
      <c r="A7" s="3" t="s">
        <v>0</v>
      </c>
      <c r="B7" s="3" t="s">
        <v>6</v>
      </c>
      <c r="C7" s="3">
        <v>780.97</v>
      </c>
      <c r="D7" s="4">
        <f>C7*15%+C7</f>
        <v>898.1155</v>
      </c>
      <c r="E7" s="2"/>
      <c r="F7" s="1"/>
      <c r="G7" s="1"/>
    </row>
    <row r="8" spans="1:7" ht="12.75">
      <c r="A8" s="3"/>
      <c r="B8" s="3"/>
      <c r="C8" s="3">
        <f>SUM(C2:C7)</f>
        <v>2285.46</v>
      </c>
      <c r="D8" s="4">
        <f>SUM(D2:D7)</f>
        <v>2628.279</v>
      </c>
      <c r="E8" s="2">
        <f>C8*440/56316.63</f>
        <v>17.85622470662751</v>
      </c>
      <c r="F8" s="1">
        <v>2628</v>
      </c>
      <c r="G8" s="2">
        <f>F8-E8-D8</f>
        <v>-18.13522470662747</v>
      </c>
    </row>
    <row r="9" spans="1:7" ht="12.75">
      <c r="A9" s="3"/>
      <c r="B9" s="3"/>
      <c r="C9" s="3"/>
      <c r="D9" s="4"/>
      <c r="E9" s="2"/>
      <c r="F9" s="1"/>
      <c r="G9" s="2"/>
    </row>
    <row r="10" spans="1:8" ht="12.75">
      <c r="A10" s="3" t="s">
        <v>7</v>
      </c>
      <c r="B10" s="3" t="s">
        <v>8</v>
      </c>
      <c r="C10" s="3">
        <v>447.52</v>
      </c>
      <c r="D10" s="4">
        <f>C10*15%+C10</f>
        <v>514.648</v>
      </c>
      <c r="E10" s="2">
        <f>C10*440/56316.63</f>
        <v>3.4964592163984243</v>
      </c>
      <c r="F10" s="1">
        <v>2612</v>
      </c>
      <c r="G10" s="2">
        <f>F10-E10-D10</f>
        <v>2093.8555407836016</v>
      </c>
      <c r="H10" t="s">
        <v>9</v>
      </c>
    </row>
    <row r="11" spans="1:7" ht="12.75">
      <c r="A11" s="3"/>
      <c r="B11" s="3"/>
      <c r="C11" s="3"/>
      <c r="D11" s="4"/>
      <c r="E11" s="2"/>
      <c r="F11" s="1"/>
      <c r="G11" s="2"/>
    </row>
    <row r="12" spans="1:7" ht="12.75">
      <c r="A12" s="1" t="s">
        <v>10</v>
      </c>
      <c r="B12" s="1" t="s">
        <v>11</v>
      </c>
      <c r="C12" s="1">
        <v>261.01</v>
      </c>
      <c r="D12" s="2">
        <f>C12*1%+C12</f>
        <v>263.6201</v>
      </c>
      <c r="E12" s="2"/>
      <c r="F12" s="1"/>
      <c r="G12" s="2"/>
    </row>
    <row r="13" spans="1:7" ht="12.75">
      <c r="A13" s="1" t="s">
        <v>10</v>
      </c>
      <c r="B13" s="1" t="s">
        <v>12</v>
      </c>
      <c r="C13" s="1">
        <v>228.53</v>
      </c>
      <c r="D13" s="2">
        <f>C13+C13*1%</f>
        <v>230.8153</v>
      </c>
      <c r="E13" s="2"/>
      <c r="F13" s="1"/>
      <c r="G13" s="2"/>
    </row>
    <row r="14" spans="1:7" ht="12.75">
      <c r="A14" s="1" t="s">
        <v>10</v>
      </c>
      <c r="B14" s="1" t="s">
        <v>13</v>
      </c>
      <c r="C14" s="1">
        <v>261.01</v>
      </c>
      <c r="D14" s="2">
        <f>C14*1%+C14</f>
        <v>263.6201</v>
      </c>
      <c r="E14" s="2"/>
      <c r="F14" s="1"/>
      <c r="G14" s="2"/>
    </row>
    <row r="15" spans="1:7" ht="12.75">
      <c r="A15" s="1" t="s">
        <v>10</v>
      </c>
      <c r="B15" s="1" t="s">
        <v>14</v>
      </c>
      <c r="C15" s="1">
        <v>313.2</v>
      </c>
      <c r="D15" s="2">
        <f>C15*1%+C15</f>
        <v>316.332</v>
      </c>
      <c r="E15" s="2"/>
      <c r="F15" s="1"/>
      <c r="G15" s="2"/>
    </row>
    <row r="16" spans="1:7" ht="12.75">
      <c r="A16" s="1" t="s">
        <v>10</v>
      </c>
      <c r="B16" s="1" t="s">
        <v>15</v>
      </c>
      <c r="C16" s="1">
        <v>631.8</v>
      </c>
      <c r="D16" s="2">
        <f>C16*1%+C16</f>
        <v>638.1179999999999</v>
      </c>
      <c r="E16" s="2"/>
      <c r="F16" s="1"/>
      <c r="G16" s="2"/>
    </row>
    <row r="17" spans="1:7" ht="12.75">
      <c r="A17" s="1" t="s">
        <v>10</v>
      </c>
      <c r="B17" s="1" t="s">
        <v>16</v>
      </c>
      <c r="C17" s="1">
        <v>596.7</v>
      </c>
      <c r="D17" s="2">
        <f>C17*1%+C17</f>
        <v>602.667</v>
      </c>
      <c r="E17" s="2"/>
      <c r="F17" s="1"/>
      <c r="G17" s="2"/>
    </row>
    <row r="18" spans="1:7" ht="12.75">
      <c r="A18" s="1" t="s">
        <v>10</v>
      </c>
      <c r="B18" s="1" t="s">
        <v>17</v>
      </c>
      <c r="C18" s="1">
        <v>342.23</v>
      </c>
      <c r="D18" s="2">
        <f>C18*1%+C18</f>
        <v>345.6523</v>
      </c>
      <c r="E18" s="2"/>
      <c r="F18" s="1"/>
      <c r="G18" s="2"/>
    </row>
    <row r="19" spans="1:7" ht="12.75">
      <c r="A19" s="1"/>
      <c r="B19" s="1"/>
      <c r="C19" s="1">
        <f>SUM(C12:C18)</f>
        <v>2634.48</v>
      </c>
      <c r="D19" s="2">
        <f>SUM(D12:D18)</f>
        <v>2660.8248</v>
      </c>
      <c r="E19" s="2">
        <f>C19*440/56316.63</f>
        <v>20.5831066241002</v>
      </c>
      <c r="F19" s="1">
        <v>2493</v>
      </c>
      <c r="G19" s="2">
        <f>F19-E19-D19</f>
        <v>-188.40790662410018</v>
      </c>
    </row>
    <row r="20" spans="1:7" ht="12.75">
      <c r="A20" s="1"/>
      <c r="B20" s="1"/>
      <c r="C20" s="1"/>
      <c r="D20" s="2"/>
      <c r="E20" s="2"/>
      <c r="F20" s="1"/>
      <c r="G20" s="2"/>
    </row>
    <row r="21" spans="1:8" ht="12.75">
      <c r="A21" s="1" t="s">
        <v>18</v>
      </c>
      <c r="B21" s="1" t="s">
        <v>19</v>
      </c>
      <c r="C21" s="1">
        <v>175.68</v>
      </c>
      <c r="D21" s="2">
        <f>C21*15%+C21</f>
        <v>202.032</v>
      </c>
      <c r="E21" s="2">
        <f>C21*440/56316.63</f>
        <v>1.3725821307134323</v>
      </c>
      <c r="F21" s="1">
        <v>991</v>
      </c>
      <c r="G21" s="2">
        <f>F21-E21-D21</f>
        <v>787.5954178692865</v>
      </c>
      <c r="H21" t="s">
        <v>9</v>
      </c>
    </row>
    <row r="22" spans="1:7" ht="12.75">
      <c r="A22" s="1"/>
      <c r="B22" s="1"/>
      <c r="C22" s="1"/>
      <c r="D22" s="2"/>
      <c r="E22" s="2"/>
      <c r="F22" s="1"/>
      <c r="G22" s="2"/>
    </row>
    <row r="23" spans="1:8" ht="12.75">
      <c r="A23" s="3" t="s">
        <v>20</v>
      </c>
      <c r="B23" s="3" t="s">
        <v>21</v>
      </c>
      <c r="C23" s="3">
        <v>669.94</v>
      </c>
      <c r="D23" s="4">
        <f>C23*15%+C23</f>
        <v>770.431</v>
      </c>
      <c r="E23" s="2">
        <f>C23*440/56316.63</f>
        <v>5.234219448145247</v>
      </c>
      <c r="F23" s="1">
        <v>2699</v>
      </c>
      <c r="G23" s="2">
        <f>F23-E23-D23</f>
        <v>1923.3347805518547</v>
      </c>
      <c r="H23" t="s">
        <v>9</v>
      </c>
    </row>
    <row r="24" spans="1:7" ht="12.75">
      <c r="A24" s="3"/>
      <c r="B24" s="3"/>
      <c r="C24" s="3"/>
      <c r="D24" s="4"/>
      <c r="E24" s="2"/>
      <c r="F24" s="1"/>
      <c r="G24" s="2"/>
    </row>
    <row r="25" spans="1:7" ht="12.75">
      <c r="A25" s="1" t="s">
        <v>22</v>
      </c>
      <c r="B25" s="1" t="s">
        <v>23</v>
      </c>
      <c r="C25" s="1">
        <v>501.46</v>
      </c>
      <c r="D25" s="2">
        <f>C25*15%+C25</f>
        <v>576.679</v>
      </c>
      <c r="E25" s="2"/>
      <c r="F25" s="1"/>
      <c r="G25" s="2"/>
    </row>
    <row r="26" spans="1:7" ht="12.75">
      <c r="A26" s="1" t="s">
        <v>22</v>
      </c>
      <c r="B26" s="1" t="s">
        <v>24</v>
      </c>
      <c r="C26" s="1">
        <v>304.48</v>
      </c>
      <c r="D26" s="2">
        <f>C26*15%+C26</f>
        <v>350.15200000000004</v>
      </c>
      <c r="E26" s="2"/>
      <c r="F26" s="1"/>
      <c r="G26" s="2"/>
    </row>
    <row r="27" spans="1:7" ht="12.75">
      <c r="A27" s="1" t="s">
        <v>22</v>
      </c>
      <c r="B27" s="1" t="s">
        <v>25</v>
      </c>
      <c r="C27" s="1">
        <v>513.33</v>
      </c>
      <c r="D27" s="2">
        <f>C27*15%+C27</f>
        <v>590.3295</v>
      </c>
      <c r="E27" s="2"/>
      <c r="F27" s="1"/>
      <c r="G27" s="2"/>
    </row>
    <row r="28" spans="1:7" ht="12.75">
      <c r="A28" s="1"/>
      <c r="B28" s="1"/>
      <c r="C28" s="1">
        <f>SUM(C25:C27)</f>
        <v>1319.27</v>
      </c>
      <c r="D28" s="2">
        <f>SUM(D25:D27)</f>
        <v>1517.1605</v>
      </c>
      <c r="E28" s="2">
        <f>C28*440/56316.63</f>
        <v>10.307413636078723</v>
      </c>
      <c r="F28" s="1">
        <v>1560</v>
      </c>
      <c r="G28" s="2">
        <f>F28-E28-D28</f>
        <v>32.53208636392128</v>
      </c>
    </row>
    <row r="29" spans="1:7" ht="12.75">
      <c r="A29" s="1"/>
      <c r="B29" s="1"/>
      <c r="C29" s="1"/>
      <c r="D29" s="2"/>
      <c r="E29" s="2"/>
      <c r="F29" s="1"/>
      <c r="G29" s="2"/>
    </row>
    <row r="30" spans="1:7" ht="12.75">
      <c r="A30" s="3" t="s">
        <v>26</v>
      </c>
      <c r="B30" s="3" t="s">
        <v>27</v>
      </c>
      <c r="C30" s="3">
        <v>269.73</v>
      </c>
      <c r="D30" s="4">
        <f>C30*15%+C30</f>
        <v>310.1895</v>
      </c>
      <c r="E30" s="2">
        <f>C30*440/56316.63</f>
        <v>2.107391724256228</v>
      </c>
      <c r="F30" s="1">
        <v>372</v>
      </c>
      <c r="G30" s="2">
        <f>F30-E30-D30</f>
        <v>59.70310827574377</v>
      </c>
    </row>
    <row r="31" spans="1:7" ht="12.75">
      <c r="A31" s="3"/>
      <c r="B31" s="3"/>
      <c r="C31" s="3"/>
      <c r="D31" s="4"/>
      <c r="E31" s="2"/>
      <c r="F31" s="1"/>
      <c r="G31" s="2"/>
    </row>
    <row r="32" spans="1:8" ht="12.75">
      <c r="A32" s="3" t="s">
        <v>28</v>
      </c>
      <c r="B32" s="3" t="s">
        <v>29</v>
      </c>
      <c r="C32" s="3">
        <v>219.38</v>
      </c>
      <c r="D32" s="4">
        <f>C32*15%+C32</f>
        <v>252.28699999999998</v>
      </c>
      <c r="E32" s="2">
        <f>C32*440/56316.63</f>
        <v>1.7140088105413978</v>
      </c>
      <c r="F32" s="1">
        <v>2100</v>
      </c>
      <c r="G32" s="2">
        <f>F32-E32-D32</f>
        <v>1845.9989911894584</v>
      </c>
      <c r="H32" t="s">
        <v>9</v>
      </c>
    </row>
    <row r="33" spans="1:7" ht="12.75">
      <c r="A33" s="3"/>
      <c r="B33" s="3"/>
      <c r="C33" s="3"/>
      <c r="D33" s="4"/>
      <c r="E33" s="2"/>
      <c r="F33" s="1"/>
      <c r="G33" s="2"/>
    </row>
    <row r="34" spans="1:7" ht="12.75">
      <c r="A34" s="1" t="s">
        <v>30</v>
      </c>
      <c r="B34" s="1" t="s">
        <v>31</v>
      </c>
      <c r="C34" s="1">
        <v>188.79</v>
      </c>
      <c r="D34" s="2">
        <f>C34*15%+C34</f>
        <v>217.1085</v>
      </c>
      <c r="E34" s="2"/>
      <c r="F34" s="1"/>
      <c r="G34" s="2"/>
    </row>
    <row r="35" spans="1:7" ht="12.75">
      <c r="A35" s="1" t="s">
        <v>30</v>
      </c>
      <c r="B35" s="1" t="s">
        <v>32</v>
      </c>
      <c r="C35" s="1">
        <v>412.81</v>
      </c>
      <c r="D35" s="2">
        <f>C35*15%+C35</f>
        <v>474.7315</v>
      </c>
      <c r="E35" s="2"/>
      <c r="F35" s="1"/>
      <c r="G35" s="2"/>
    </row>
    <row r="36" spans="1:7" ht="12.75">
      <c r="A36" s="1" t="s">
        <v>30</v>
      </c>
      <c r="B36" s="1" t="s">
        <v>33</v>
      </c>
      <c r="C36" s="1">
        <v>180.24</v>
      </c>
      <c r="D36" s="2">
        <f>C36*15%+C36</f>
        <v>207.276</v>
      </c>
      <c r="E36" s="2"/>
      <c r="F36" s="1"/>
      <c r="G36" s="2"/>
    </row>
    <row r="37" spans="1:7" ht="12.75">
      <c r="A37" s="1" t="s">
        <v>30</v>
      </c>
      <c r="B37" s="1" t="s">
        <v>34</v>
      </c>
      <c r="C37" s="1">
        <v>219.03</v>
      </c>
      <c r="D37" s="2">
        <f>C37*15%+C37</f>
        <v>251.8845</v>
      </c>
      <c r="E37" s="2"/>
      <c r="F37" s="1"/>
      <c r="G37" s="2"/>
    </row>
    <row r="38" spans="1:7" ht="12.75">
      <c r="A38" s="1"/>
      <c r="B38" s="1"/>
      <c r="C38" s="1">
        <f>SUM(C34:C37)</f>
        <v>1000.87</v>
      </c>
      <c r="D38" s="2">
        <f>SUM(D34:D37)</f>
        <v>1151.0005</v>
      </c>
      <c r="E38" s="2">
        <f>C38*440/56316.63</f>
        <v>7.819764783510661</v>
      </c>
      <c r="F38" s="1">
        <v>1200</v>
      </c>
      <c r="G38" s="2">
        <f>F38-E38-D38</f>
        <v>41.179735216489235</v>
      </c>
    </row>
    <row r="39" spans="1:7" ht="12.75">
      <c r="A39" s="1"/>
      <c r="B39" s="1"/>
      <c r="C39" s="1"/>
      <c r="D39" s="2"/>
      <c r="E39" s="2"/>
      <c r="F39" s="1"/>
      <c r="G39" s="2"/>
    </row>
    <row r="40" spans="1:7" ht="12.75">
      <c r="A40" s="3" t="s">
        <v>35</v>
      </c>
      <c r="B40" s="3" t="s">
        <v>36</v>
      </c>
      <c r="C40" s="3">
        <v>2488.38</v>
      </c>
      <c r="D40" s="4">
        <f>C40*15%+C40</f>
        <v>2861.637</v>
      </c>
      <c r="E40" s="2">
        <f>C40*440/56316.63</f>
        <v>19.44163207208954</v>
      </c>
      <c r="F40" s="1">
        <v>2903</v>
      </c>
      <c r="G40" s="2">
        <f>F40-E40-D40</f>
        <v>21.92136792791007</v>
      </c>
    </row>
    <row r="41" spans="1:7" ht="12.75">
      <c r="A41" s="3"/>
      <c r="B41" s="3"/>
      <c r="C41" s="3"/>
      <c r="D41" s="4"/>
      <c r="E41" s="2"/>
      <c r="F41" s="1"/>
      <c r="G41" s="2"/>
    </row>
    <row r="42" spans="1:7" ht="12.75">
      <c r="A42" s="1" t="s">
        <v>37</v>
      </c>
      <c r="B42" s="3" t="s">
        <v>38</v>
      </c>
      <c r="C42" s="1">
        <v>626.44</v>
      </c>
      <c r="D42" s="2">
        <f>C42*15%+C42</f>
        <v>720.4060000000001</v>
      </c>
      <c r="E42" s="2">
        <f>C42*440/56316.63</f>
        <v>4.894355361817638</v>
      </c>
      <c r="F42" s="1">
        <v>720</v>
      </c>
      <c r="G42" s="2">
        <f>F42-E42-D42</f>
        <v>-5.300355361817651</v>
      </c>
    </row>
    <row r="43" spans="1:7" ht="12.75">
      <c r="A43" s="1"/>
      <c r="B43" s="3"/>
      <c r="C43" s="1"/>
      <c r="D43" s="2"/>
      <c r="E43" s="2"/>
      <c r="F43" s="1"/>
      <c r="G43" s="2"/>
    </row>
    <row r="44" spans="1:7" ht="12.75">
      <c r="A44" s="3" t="s">
        <v>39</v>
      </c>
      <c r="B44" s="3" t="s">
        <v>40</v>
      </c>
      <c r="C44" s="3">
        <v>635.15</v>
      </c>
      <c r="D44" s="4">
        <f>C44*15%+C44</f>
        <v>730.4225</v>
      </c>
      <c r="E44" s="2">
        <f>C44*440/56316.63</f>
        <v>4.962406308758177</v>
      </c>
      <c r="F44" s="1">
        <v>787</v>
      </c>
      <c r="G44" s="2">
        <f>F44-E44-D44</f>
        <v>51.61509369124178</v>
      </c>
    </row>
    <row r="45" spans="1:7" ht="12.75">
      <c r="A45" s="3"/>
      <c r="B45" s="3"/>
      <c r="C45" s="3"/>
      <c r="D45" s="4"/>
      <c r="E45" s="2"/>
      <c r="F45" s="1"/>
      <c r="G45" s="2"/>
    </row>
    <row r="46" spans="1:7" ht="12.75">
      <c r="A46" s="1" t="s">
        <v>41</v>
      </c>
      <c r="B46" s="1" t="s">
        <v>42</v>
      </c>
      <c r="C46" s="1">
        <v>413.43</v>
      </c>
      <c r="D46" s="2">
        <f>C46*15%+C46</f>
        <v>475.4445</v>
      </c>
      <c r="E46" s="2">
        <f>C46*440/56316.63</f>
        <v>3.2301151542626045</v>
      </c>
      <c r="F46" s="1">
        <v>475</v>
      </c>
      <c r="G46" s="2">
        <f>F46-E46-D46</f>
        <v>-3.6746151542625967</v>
      </c>
    </row>
    <row r="47" spans="1:7" ht="12.75">
      <c r="A47" s="1"/>
      <c r="B47" s="1"/>
      <c r="C47" s="1"/>
      <c r="D47" s="2"/>
      <c r="E47" s="2"/>
      <c r="F47" s="1"/>
      <c r="G47" s="2"/>
    </row>
    <row r="48" spans="1:7" ht="12.75">
      <c r="A48" s="1" t="s">
        <v>43</v>
      </c>
      <c r="B48" s="1" t="s">
        <v>44</v>
      </c>
      <c r="C48" s="1">
        <v>298.35</v>
      </c>
      <c r="D48" s="2">
        <f>C48*15%+C48</f>
        <v>343.1025</v>
      </c>
      <c r="E48" s="2"/>
      <c r="F48" s="1"/>
      <c r="G48" s="2"/>
    </row>
    <row r="49" spans="1:7" ht="12.75">
      <c r="A49" s="1" t="s">
        <v>43</v>
      </c>
      <c r="B49" s="1" t="s">
        <v>45</v>
      </c>
      <c r="C49" s="1">
        <v>313.11</v>
      </c>
      <c r="D49" s="2">
        <f>C49*15%+C49</f>
        <v>360.0765</v>
      </c>
      <c r="E49" s="2"/>
      <c r="F49" s="1"/>
      <c r="G49" s="2"/>
    </row>
    <row r="50" spans="1:7" ht="12.75">
      <c r="A50" s="1" t="s">
        <v>43</v>
      </c>
      <c r="B50" s="1" t="s">
        <v>46</v>
      </c>
      <c r="C50" s="1">
        <v>398.45</v>
      </c>
      <c r="D50" s="2">
        <f>C50*15%+C50</f>
        <v>458.2175</v>
      </c>
      <c r="E50" s="2"/>
      <c r="F50" s="1"/>
      <c r="G50" s="2"/>
    </row>
    <row r="51" spans="1:7" ht="12.75">
      <c r="A51" s="1" t="s">
        <v>43</v>
      </c>
      <c r="B51" s="1" t="s">
        <v>47</v>
      </c>
      <c r="C51" s="1">
        <v>263.91</v>
      </c>
      <c r="D51" s="2">
        <f>C51*15%+C51</f>
        <v>303.4965</v>
      </c>
      <c r="E51" s="2"/>
      <c r="F51" s="1"/>
      <c r="G51" s="2"/>
    </row>
    <row r="52" spans="1:7" ht="12.75">
      <c r="A52" s="1" t="s">
        <v>43</v>
      </c>
      <c r="B52" s="1" t="s">
        <v>48</v>
      </c>
      <c r="C52" s="1">
        <v>295.82</v>
      </c>
      <c r="D52" s="2">
        <f>C52*15%+C52</f>
        <v>340.193</v>
      </c>
      <c r="E52" s="2"/>
      <c r="F52" s="1"/>
      <c r="G52" s="2"/>
    </row>
    <row r="53" spans="1:7" ht="12.75">
      <c r="A53" s="1"/>
      <c r="B53" s="1"/>
      <c r="C53" s="1">
        <f>SUM(C48:C52)</f>
        <v>1569.64</v>
      </c>
      <c r="D53" s="2">
        <f>SUM(D48:D52)</f>
        <v>1805.086</v>
      </c>
      <c r="E53" s="2">
        <f>C53*440/56316.63</f>
        <v>12.263546309500411</v>
      </c>
      <c r="F53" s="1">
        <v>1800</v>
      </c>
      <c r="G53" s="2">
        <f>F53-E53-D53</f>
        <v>-17.34954630950051</v>
      </c>
    </row>
    <row r="54" spans="1:7" ht="12.75">
      <c r="A54" s="1"/>
      <c r="B54" s="1"/>
      <c r="C54" s="1"/>
      <c r="D54" s="2"/>
      <c r="E54" s="2"/>
      <c r="F54" s="1"/>
      <c r="G54" s="2"/>
    </row>
    <row r="55" spans="1:8" ht="12.75">
      <c r="A55" s="3" t="s">
        <v>49</v>
      </c>
      <c r="B55" s="3" t="s">
        <v>50</v>
      </c>
      <c r="C55" s="3">
        <v>722.17</v>
      </c>
      <c r="D55" s="4">
        <f>C55*15%+C55</f>
        <v>830.4955</v>
      </c>
      <c r="E55" s="2">
        <f>C55*440/56316.63</f>
        <v>5.64229074076343</v>
      </c>
      <c r="F55" s="1">
        <v>4398</v>
      </c>
      <c r="G55" s="2">
        <f>F55-E55-D55</f>
        <v>3561.862209259237</v>
      </c>
      <c r="H55" t="s">
        <v>9</v>
      </c>
    </row>
    <row r="56" spans="1:7" ht="12.75">
      <c r="A56" s="3"/>
      <c r="B56" s="3"/>
      <c r="C56" s="3"/>
      <c r="D56" s="4"/>
      <c r="E56" s="2"/>
      <c r="F56" s="1"/>
      <c r="G56" s="2"/>
    </row>
    <row r="57" spans="1:7" ht="12.75">
      <c r="A57" s="1" t="s">
        <v>51</v>
      </c>
      <c r="B57" s="1" t="s">
        <v>52</v>
      </c>
      <c r="C57" s="1">
        <v>152.36</v>
      </c>
      <c r="D57" s="2">
        <f>C57*15%+C57</f>
        <v>175.21400000000003</v>
      </c>
      <c r="E57" s="2"/>
      <c r="F57" s="1"/>
      <c r="G57" s="2"/>
    </row>
    <row r="58" spans="1:7" ht="12.75">
      <c r="A58" s="1" t="s">
        <v>51</v>
      </c>
      <c r="B58" s="1" t="s">
        <v>53</v>
      </c>
      <c r="C58" s="1">
        <v>152.36</v>
      </c>
      <c r="D58" s="2">
        <f>C58*15%+C58</f>
        <v>175.21400000000003</v>
      </c>
      <c r="E58" s="2"/>
      <c r="F58" s="1"/>
      <c r="G58" s="2"/>
    </row>
    <row r="59" spans="1:7" ht="12.75">
      <c r="A59" s="1" t="s">
        <v>51</v>
      </c>
      <c r="B59" s="1" t="s">
        <v>54</v>
      </c>
      <c r="C59" s="1">
        <v>152.36</v>
      </c>
      <c r="D59" s="2">
        <f>C59*15%+C59</f>
        <v>175.21400000000003</v>
      </c>
      <c r="E59" s="2"/>
      <c r="F59" s="1"/>
      <c r="G59" s="2"/>
    </row>
    <row r="60" spans="1:7" ht="12.75">
      <c r="A60" s="1"/>
      <c r="B60" s="1"/>
      <c r="C60" s="1">
        <f>SUM(C57:C59)</f>
        <v>457.08000000000004</v>
      </c>
      <c r="D60" s="2">
        <f>SUM(D57:D59)</f>
        <v>525.642</v>
      </c>
      <c r="E60" s="2">
        <f>C60*440/56316.63</f>
        <v>3.5711511857154807</v>
      </c>
      <c r="F60" s="1">
        <v>560</v>
      </c>
      <c r="G60" s="2">
        <f>F60-E60-D60</f>
        <v>30.78684881428444</v>
      </c>
    </row>
    <row r="61" spans="1:7" ht="12.75">
      <c r="A61" s="1"/>
      <c r="B61" s="1"/>
      <c r="C61" s="1"/>
      <c r="D61" s="2"/>
      <c r="E61" s="2"/>
      <c r="F61" s="1"/>
      <c r="G61" s="2"/>
    </row>
    <row r="62" spans="1:7" ht="12.75">
      <c r="A62" s="3" t="s">
        <v>55</v>
      </c>
      <c r="B62" s="3" t="s">
        <v>56</v>
      </c>
      <c r="C62" s="3">
        <v>269.73</v>
      </c>
      <c r="D62" s="4">
        <f>C62*15%+C62</f>
        <v>310.1895</v>
      </c>
      <c r="E62" s="2">
        <f>C62*440/56316.63</f>
        <v>2.107391724256228</v>
      </c>
      <c r="F62" s="1">
        <v>264</v>
      </c>
      <c r="G62" s="2">
        <f>F62-E62-D62</f>
        <v>-48.29689172425623</v>
      </c>
    </row>
    <row r="63" spans="1:7" ht="12.75">
      <c r="A63" s="3"/>
      <c r="B63" s="3"/>
      <c r="C63" s="3"/>
      <c r="D63" s="4"/>
      <c r="E63" s="2"/>
      <c r="F63" s="1"/>
      <c r="G63" s="2"/>
    </row>
    <row r="64" spans="1:7" ht="12.75">
      <c r="A64" s="1" t="s">
        <v>57</v>
      </c>
      <c r="B64" s="5" t="s">
        <v>58</v>
      </c>
      <c r="C64" s="1">
        <v>1564.45</v>
      </c>
      <c r="D64" s="2">
        <f>C64+C64*15%</f>
        <v>1799.1175</v>
      </c>
      <c r="E64" s="2">
        <f>C64*440/56316.63</f>
        <v>12.22299700816615</v>
      </c>
      <c r="F64" s="1">
        <v>1799</v>
      </c>
      <c r="G64" s="2">
        <f>F64-E64-D64</f>
        <v>-12.340497008166267</v>
      </c>
    </row>
    <row r="65" spans="1:7" ht="12.75">
      <c r="A65" s="1"/>
      <c r="B65" s="5"/>
      <c r="C65" s="1"/>
      <c r="D65" s="2"/>
      <c r="E65" s="2"/>
      <c r="F65" s="1"/>
      <c r="G65" s="2"/>
    </row>
    <row r="66" spans="1:7" ht="12.75">
      <c r="A66" s="3" t="s">
        <v>59</v>
      </c>
      <c r="B66" s="3" t="s">
        <v>60</v>
      </c>
      <c r="C66" s="3">
        <v>287.12</v>
      </c>
      <c r="D66" s="4">
        <f>C66*15%+C66</f>
        <v>330.188</v>
      </c>
      <c r="E66" s="2"/>
      <c r="F66" s="1"/>
      <c r="G66" s="2"/>
    </row>
    <row r="67" spans="1:7" ht="12.75">
      <c r="A67" s="3" t="s">
        <v>59</v>
      </c>
      <c r="B67" s="3" t="s">
        <v>61</v>
      </c>
      <c r="C67" s="3">
        <v>261.01</v>
      </c>
      <c r="D67" s="4">
        <f>C67*15%+C67</f>
        <v>300.1615</v>
      </c>
      <c r="E67" s="2"/>
      <c r="F67" s="1"/>
      <c r="G67" s="2"/>
    </row>
    <row r="68" spans="1:7" ht="12.75">
      <c r="A68" s="3"/>
      <c r="B68" s="3"/>
      <c r="C68" s="3">
        <f>SUM(C66:C67)</f>
        <v>548.13</v>
      </c>
      <c r="D68" s="4">
        <f>SUM(D66:D67)</f>
        <v>630.3495</v>
      </c>
      <c r="E68" s="2">
        <f>C68*440/56316.63</f>
        <v>4.282521876752924</v>
      </c>
      <c r="F68" s="1">
        <v>623</v>
      </c>
      <c r="G68" s="2">
        <f>F68-E68-D68</f>
        <v>-11.632021876753015</v>
      </c>
    </row>
    <row r="69" spans="1:7" ht="12.75">
      <c r="A69" s="3"/>
      <c r="B69" s="3"/>
      <c r="C69" s="3"/>
      <c r="D69" s="4"/>
      <c r="E69" s="2"/>
      <c r="F69" s="1"/>
      <c r="G69" s="2"/>
    </row>
    <row r="70" spans="1:7" ht="12.75">
      <c r="A70" s="3" t="s">
        <v>62</v>
      </c>
      <c r="B70" s="3" t="s">
        <v>63</v>
      </c>
      <c r="C70" s="3">
        <v>943.34</v>
      </c>
      <c r="D70" s="4">
        <f>C70*15%+C70</f>
        <v>1084.8410000000001</v>
      </c>
      <c r="E70" s="2"/>
      <c r="F70" s="1"/>
      <c r="G70" s="2"/>
    </row>
    <row r="71" spans="1:7" ht="12.75">
      <c r="A71" s="3" t="s">
        <v>62</v>
      </c>
      <c r="B71" s="3" t="s">
        <v>64</v>
      </c>
      <c r="C71" s="3">
        <v>759.11</v>
      </c>
      <c r="D71" s="4">
        <f>C71*15%+C71</f>
        <v>872.9765</v>
      </c>
      <c r="E71" s="2"/>
      <c r="F71" s="1"/>
      <c r="G71" s="2"/>
    </row>
    <row r="72" spans="1:7" ht="12.75">
      <c r="A72" s="3"/>
      <c r="B72" s="3"/>
      <c r="C72" s="3">
        <f>SUM(C70:C71)</f>
        <v>1702.45</v>
      </c>
      <c r="D72" s="4">
        <f>SUM(D70:D71)</f>
        <v>1957.8175</v>
      </c>
      <c r="E72" s="2">
        <f>C72*440/56316.63</f>
        <v>13.301186523412357</v>
      </c>
      <c r="F72" s="1">
        <v>2000</v>
      </c>
      <c r="G72" s="2">
        <f>F72-E72-D72</f>
        <v>28.881313476587593</v>
      </c>
    </row>
    <row r="73" spans="1:7" ht="12.75">
      <c r="A73" s="3"/>
      <c r="B73" s="3"/>
      <c r="C73" s="3"/>
      <c r="D73" s="4"/>
      <c r="E73" s="2"/>
      <c r="F73" s="1"/>
      <c r="G73" s="2"/>
    </row>
    <row r="74" spans="1:7" ht="12.75">
      <c r="A74" s="1" t="s">
        <v>65</v>
      </c>
      <c r="B74" s="1" t="s">
        <v>66</v>
      </c>
      <c r="C74" s="1">
        <v>194.04</v>
      </c>
      <c r="D74" s="2">
        <f aca="true" t="shared" si="0" ref="D74:D82">C74*15%+C74</f>
        <v>223.146</v>
      </c>
      <c r="E74" s="2"/>
      <c r="F74" s="1"/>
      <c r="G74" s="2"/>
    </row>
    <row r="75" spans="1:7" ht="12.75">
      <c r="A75" s="1" t="s">
        <v>65</v>
      </c>
      <c r="B75" s="1" t="s">
        <v>67</v>
      </c>
      <c r="C75" s="1">
        <v>194.04</v>
      </c>
      <c r="D75" s="2">
        <f t="shared" si="0"/>
        <v>223.146</v>
      </c>
      <c r="E75" s="2"/>
      <c r="F75" s="1"/>
      <c r="G75" s="2"/>
    </row>
    <row r="76" spans="1:7" ht="12.75">
      <c r="A76" s="1" t="s">
        <v>65</v>
      </c>
      <c r="B76" s="1" t="s">
        <v>68</v>
      </c>
      <c r="C76" s="1">
        <v>181.91</v>
      </c>
      <c r="D76" s="2">
        <f t="shared" si="0"/>
        <v>209.1965</v>
      </c>
      <c r="E76" s="2"/>
      <c r="F76" s="1"/>
      <c r="G76" s="2"/>
    </row>
    <row r="77" spans="1:7" ht="12.75">
      <c r="A77" s="1" t="s">
        <v>65</v>
      </c>
      <c r="B77" s="1" t="s">
        <v>69</v>
      </c>
      <c r="C77" s="1">
        <v>134.77</v>
      </c>
      <c r="D77" s="2">
        <f t="shared" si="0"/>
        <v>154.9855</v>
      </c>
      <c r="E77" s="2"/>
      <c r="F77" s="1"/>
      <c r="G77" s="2"/>
    </row>
    <row r="78" spans="1:7" ht="12.75">
      <c r="A78" s="1" t="s">
        <v>65</v>
      </c>
      <c r="B78" s="1" t="s">
        <v>70</v>
      </c>
      <c r="C78" s="1">
        <v>163.96</v>
      </c>
      <c r="D78" s="2">
        <f t="shared" si="0"/>
        <v>188.554</v>
      </c>
      <c r="E78" s="2"/>
      <c r="F78" s="1"/>
      <c r="G78" s="2"/>
    </row>
    <row r="79" spans="1:7" ht="12.75">
      <c r="A79" s="1" t="s">
        <v>65</v>
      </c>
      <c r="B79" s="1" t="s">
        <v>71</v>
      </c>
      <c r="C79" s="1">
        <v>228.52</v>
      </c>
      <c r="D79" s="2">
        <f t="shared" si="0"/>
        <v>262.798</v>
      </c>
      <c r="E79" s="2"/>
      <c r="F79" s="1"/>
      <c r="G79" s="2"/>
    </row>
    <row r="80" spans="1:7" ht="12.75">
      <c r="A80" s="1" t="s">
        <v>65</v>
      </c>
      <c r="B80" s="1" t="s">
        <v>72</v>
      </c>
      <c r="C80" s="1">
        <v>267.45</v>
      </c>
      <c r="D80" s="2">
        <f t="shared" si="0"/>
        <v>307.5675</v>
      </c>
      <c r="E80" s="2"/>
      <c r="F80" s="1"/>
      <c r="G80" s="2"/>
    </row>
    <row r="81" spans="1:7" ht="12.75">
      <c r="A81" s="1" t="s">
        <v>65</v>
      </c>
      <c r="B81" s="1" t="s">
        <v>73</v>
      </c>
      <c r="C81" s="1">
        <v>181.65</v>
      </c>
      <c r="D81" s="2">
        <f t="shared" si="0"/>
        <v>208.8975</v>
      </c>
      <c r="E81" s="2"/>
      <c r="F81" s="1"/>
      <c r="G81" s="2"/>
    </row>
    <row r="82" spans="1:7" ht="12.75">
      <c r="A82" s="1" t="s">
        <v>65</v>
      </c>
      <c r="B82" s="1" t="s">
        <v>74</v>
      </c>
      <c r="C82" s="1">
        <v>359.03</v>
      </c>
      <c r="D82" s="2">
        <f t="shared" si="0"/>
        <v>412.88449999999995</v>
      </c>
      <c r="E82" s="2"/>
      <c r="F82" s="1"/>
      <c r="G82" s="2"/>
    </row>
    <row r="83" spans="1:7" ht="12.75">
      <c r="A83" s="1"/>
      <c r="B83" s="1"/>
      <c r="C83" s="1">
        <f>SUM(C74:C82)</f>
        <v>1905.3700000000001</v>
      </c>
      <c r="D83" s="2">
        <f>SUM(D74:D82)</f>
        <v>2191.1755000000003</v>
      </c>
      <c r="E83" s="2">
        <f>C83*440/56316.63</f>
        <v>14.886593888874389</v>
      </c>
      <c r="F83" s="1">
        <v>2191</v>
      </c>
      <c r="G83" s="2">
        <f>F83-E83-D83</f>
        <v>-15.062093888874642</v>
      </c>
    </row>
    <row r="84" spans="1:7" ht="12.75">
      <c r="A84" s="1"/>
      <c r="B84" s="1"/>
      <c r="C84" s="1"/>
      <c r="D84" s="2"/>
      <c r="E84" s="2"/>
      <c r="F84" s="1"/>
      <c r="G84" s="2"/>
    </row>
    <row r="85" spans="1:7" ht="12.75">
      <c r="A85" s="1" t="s">
        <v>75</v>
      </c>
      <c r="B85" s="1" t="s">
        <v>76</v>
      </c>
      <c r="C85" s="1">
        <v>550.7</v>
      </c>
      <c r="D85" s="2">
        <f>C85+C85*15%</f>
        <v>633.3050000000001</v>
      </c>
      <c r="E85" s="2">
        <f>C85*440/56316.63</f>
        <v>4.302601203232509</v>
      </c>
      <c r="F85" s="1">
        <v>633</v>
      </c>
      <c r="G85" s="2">
        <f>F85-E85-D85</f>
        <v>-4.607601203232548</v>
      </c>
    </row>
    <row r="86" spans="1:7" ht="12.75">
      <c r="A86" s="1"/>
      <c r="B86" s="1"/>
      <c r="C86" s="1"/>
      <c r="D86" s="2"/>
      <c r="E86" s="2"/>
      <c r="F86" s="1"/>
      <c r="G86" s="2"/>
    </row>
    <row r="87" spans="1:7" ht="12.75">
      <c r="A87" s="1" t="s">
        <v>77</v>
      </c>
      <c r="B87" s="1" t="s">
        <v>78</v>
      </c>
      <c r="C87" s="1">
        <v>321.93</v>
      </c>
      <c r="D87" s="2">
        <f>C87*15%+C87</f>
        <v>370.2195</v>
      </c>
      <c r="E87" s="2"/>
      <c r="F87" s="1"/>
      <c r="G87" s="2"/>
    </row>
    <row r="88" spans="1:7" ht="12.75">
      <c r="A88" s="3" t="s">
        <v>77</v>
      </c>
      <c r="B88" s="3" t="s">
        <v>79</v>
      </c>
      <c r="C88" s="3">
        <v>991.86</v>
      </c>
      <c r="D88" s="4">
        <f>C88*15%+C88</f>
        <v>1140.6390000000001</v>
      </c>
      <c r="E88" s="2"/>
      <c r="F88" s="1"/>
      <c r="G88" s="2"/>
    </row>
    <row r="89" spans="1:7" ht="12.75">
      <c r="A89" s="1" t="s">
        <v>77</v>
      </c>
      <c r="B89" s="1" t="s">
        <v>80</v>
      </c>
      <c r="C89" s="1">
        <v>668.59</v>
      </c>
      <c r="D89" s="2">
        <f>C89*15%+C89</f>
        <v>768.8785</v>
      </c>
      <c r="E89" s="2"/>
      <c r="F89" s="1"/>
      <c r="G89" s="2"/>
    </row>
    <row r="90" spans="1:7" ht="12.75">
      <c r="A90" s="1" t="s">
        <v>77</v>
      </c>
      <c r="B90" s="1" t="s">
        <v>81</v>
      </c>
      <c r="C90" s="1">
        <v>579.15</v>
      </c>
      <c r="D90" s="2">
        <f>C90*15%+C90</f>
        <v>666.0224999999999</v>
      </c>
      <c r="E90" s="2"/>
      <c r="F90" s="1"/>
      <c r="G90" s="2"/>
    </row>
    <row r="91" spans="1:8" ht="12.75">
      <c r="A91" s="1"/>
      <c r="B91" s="1"/>
      <c r="C91" s="1">
        <f>SUM(C87:C90)</f>
        <v>2561.53</v>
      </c>
      <c r="D91" s="2">
        <f>SUM(D87:D90)</f>
        <v>2945.7595</v>
      </c>
      <c r="E91" s="2">
        <f>C91*440/56316.63</f>
        <v>20.01315064484505</v>
      </c>
      <c r="F91" s="1">
        <v>5375</v>
      </c>
      <c r="G91" s="2">
        <f>F91-E91-D91</f>
        <v>2409.2273493551547</v>
      </c>
      <c r="H91" t="s">
        <v>9</v>
      </c>
    </row>
    <row r="92" spans="1:7" ht="12.75">
      <c r="A92" s="1"/>
      <c r="B92" s="1"/>
      <c r="C92" s="1"/>
      <c r="D92" s="2"/>
      <c r="E92" s="2"/>
      <c r="F92" s="1"/>
      <c r="G92" s="2"/>
    </row>
    <row r="93" spans="1:7" ht="12.75">
      <c r="A93" s="3" t="s">
        <v>82</v>
      </c>
      <c r="B93" s="3" t="s">
        <v>83</v>
      </c>
      <c r="C93" s="3">
        <v>817.87</v>
      </c>
      <c r="D93" s="4">
        <f>C93*15%+C93</f>
        <v>940.5505</v>
      </c>
      <c r="E93" s="2">
        <f>C93*440/56316.63</f>
        <v>6.389991730684169</v>
      </c>
      <c r="F93" s="1">
        <v>979</v>
      </c>
      <c r="G93" s="2">
        <f>F93-E93-D93</f>
        <v>32.05950826931576</v>
      </c>
    </row>
    <row r="94" spans="1:7" ht="12.75">
      <c r="A94" s="3"/>
      <c r="B94" s="3"/>
      <c r="C94" s="3"/>
      <c r="D94" s="4"/>
      <c r="E94" s="2"/>
      <c r="F94" s="1"/>
      <c r="G94" s="2"/>
    </row>
    <row r="95" spans="1:8" ht="12.75">
      <c r="A95" s="6" t="s">
        <v>84</v>
      </c>
      <c r="B95" s="1" t="s">
        <v>85</v>
      </c>
      <c r="C95" s="1">
        <v>356.74</v>
      </c>
      <c r="D95" s="2">
        <f>C95*15%+C95</f>
        <v>410.25100000000003</v>
      </c>
      <c r="E95" s="2">
        <f>C95*440/56316.63</f>
        <v>2.7871980265864633</v>
      </c>
      <c r="F95" s="1">
        <v>830</v>
      </c>
      <c r="G95" s="2">
        <f>F95-E95-D95</f>
        <v>416.9618019734135</v>
      </c>
      <c r="H95" t="s">
        <v>9</v>
      </c>
    </row>
    <row r="96" spans="1:7" ht="12.75">
      <c r="A96" s="1"/>
      <c r="B96" s="1"/>
      <c r="C96" s="1"/>
      <c r="D96" s="2"/>
      <c r="E96" s="2"/>
      <c r="F96" s="1"/>
      <c r="G96" s="2"/>
    </row>
    <row r="97" spans="1:7" ht="12.75">
      <c r="A97" s="3" t="s">
        <v>86</v>
      </c>
      <c r="B97" s="3" t="s">
        <v>87</v>
      </c>
      <c r="C97" s="3">
        <v>650.98</v>
      </c>
      <c r="D97" s="4">
        <f>C97*15%+C97</f>
        <v>748.6270000000001</v>
      </c>
      <c r="E97" s="2"/>
      <c r="F97" s="1"/>
      <c r="G97" s="2"/>
    </row>
    <row r="98" spans="1:7" ht="12.75">
      <c r="A98" s="1" t="s">
        <v>86</v>
      </c>
      <c r="B98" s="1" t="s">
        <v>88</v>
      </c>
      <c r="C98" s="1">
        <v>169.93</v>
      </c>
      <c r="D98" s="2">
        <f>C98*15%+C98</f>
        <v>195.4195</v>
      </c>
      <c r="E98" s="2"/>
      <c r="F98" s="1"/>
      <c r="G98" s="2"/>
    </row>
    <row r="99" spans="1:7" ht="12.75">
      <c r="A99" s="1" t="s">
        <v>86</v>
      </c>
      <c r="B99" s="1" t="s">
        <v>89</v>
      </c>
      <c r="C99" s="1">
        <v>316.42</v>
      </c>
      <c r="D99" s="2">
        <f>C99+C99*15%</f>
        <v>363.88300000000004</v>
      </c>
      <c r="E99" s="2"/>
      <c r="F99" s="1"/>
      <c r="G99" s="2"/>
    </row>
    <row r="100" spans="1:7" ht="12.75">
      <c r="A100" s="1" t="s">
        <v>86</v>
      </c>
      <c r="B100" s="1" t="s">
        <v>90</v>
      </c>
      <c r="C100" s="1">
        <v>281.26</v>
      </c>
      <c r="D100" s="2">
        <f>C100*15%+C100</f>
        <v>323.449</v>
      </c>
      <c r="E100" s="2"/>
      <c r="F100" s="1"/>
      <c r="G100" s="2"/>
    </row>
    <row r="101" spans="1:7" ht="12.75">
      <c r="A101" s="3" t="s">
        <v>86</v>
      </c>
      <c r="B101" s="3" t="s">
        <v>91</v>
      </c>
      <c r="C101" s="3">
        <v>307.89</v>
      </c>
      <c r="D101" s="4">
        <f>C101*15%+C101</f>
        <v>354.07349999999997</v>
      </c>
      <c r="E101" s="2"/>
      <c r="F101" s="1"/>
      <c r="G101" s="2"/>
    </row>
    <row r="102" spans="1:7" ht="12.75">
      <c r="A102" s="3"/>
      <c r="B102" s="3"/>
      <c r="C102" s="3">
        <f>SUM(C97:C101)</f>
        <v>1726.48</v>
      </c>
      <c r="D102" s="4">
        <f>SUM(D97:D101)</f>
        <v>1985.4520000000002</v>
      </c>
      <c r="E102" s="2">
        <f>C102*440/56316.63</f>
        <v>13.488932132480228</v>
      </c>
      <c r="F102" s="1">
        <v>1986</v>
      </c>
      <c r="G102" s="2">
        <f>F102-E102-D102</f>
        <v>-12.940932132480384</v>
      </c>
    </row>
    <row r="103" spans="1:7" ht="12.75">
      <c r="A103" s="3"/>
      <c r="B103" s="3"/>
      <c r="C103" s="3"/>
      <c r="D103" s="4"/>
      <c r="E103" s="2"/>
      <c r="F103" s="1"/>
      <c r="G103" s="2"/>
    </row>
    <row r="104" spans="1:7" ht="12.75">
      <c r="A104" s="1" t="s">
        <v>92</v>
      </c>
      <c r="B104" s="1" t="s">
        <v>93</v>
      </c>
      <c r="C104" s="1">
        <v>304</v>
      </c>
      <c r="D104" s="2">
        <f>C104*15%+C104</f>
        <v>349.6</v>
      </c>
      <c r="E104" s="2">
        <f>C104*440/56316.63</f>
        <v>2.3751421205423693</v>
      </c>
      <c r="F104" s="1">
        <v>350</v>
      </c>
      <c r="G104" s="2">
        <f>F104-E104-D104</f>
        <v>-1.9751421205423867</v>
      </c>
    </row>
    <row r="105" spans="1:7" ht="12.75">
      <c r="A105" s="1"/>
      <c r="B105" s="1"/>
      <c r="C105" s="1"/>
      <c r="D105" s="2"/>
      <c r="E105" s="2"/>
      <c r="F105" s="1"/>
      <c r="G105" s="2"/>
    </row>
    <row r="106" spans="1:7" ht="12.75">
      <c r="A106" s="1" t="s">
        <v>94</v>
      </c>
      <c r="B106" s="1" t="s">
        <v>95</v>
      </c>
      <c r="C106" s="1">
        <v>460.01</v>
      </c>
      <c r="D106" s="2">
        <f>C106*15%+C106</f>
        <v>529.0115</v>
      </c>
      <c r="E106" s="2"/>
      <c r="F106" s="1"/>
      <c r="G106" s="2"/>
    </row>
    <row r="107" spans="1:7" ht="12.75">
      <c r="A107" s="1" t="s">
        <v>94</v>
      </c>
      <c r="B107" s="1" t="s">
        <v>96</v>
      </c>
      <c r="C107" s="1">
        <v>132.3</v>
      </c>
      <c r="D107" s="2">
        <f>C107*15%+C107</f>
        <v>152.145</v>
      </c>
      <c r="E107" s="2"/>
      <c r="F107" s="1"/>
      <c r="G107" s="2"/>
    </row>
    <row r="108" spans="1:8" ht="12.75">
      <c r="A108" s="1"/>
      <c r="B108" s="1"/>
      <c r="C108" s="1">
        <f>SUM(C106:C107)</f>
        <v>592.31</v>
      </c>
      <c r="D108" s="2">
        <f>SUM(D106:D107)</f>
        <v>681.1564999999999</v>
      </c>
      <c r="E108" s="2">
        <f>C108*440/56316.63</f>
        <v>4.627698780981745</v>
      </c>
      <c r="F108" s="1">
        <v>3176</v>
      </c>
      <c r="G108" s="2">
        <f>F108-E108-D108</f>
        <v>2490.2158012190184</v>
      </c>
      <c r="H108" t="s">
        <v>9</v>
      </c>
    </row>
    <row r="109" spans="1:7" ht="12.75">
      <c r="A109" s="1"/>
      <c r="B109" s="1"/>
      <c r="C109" s="1"/>
      <c r="D109" s="2"/>
      <c r="E109" s="2"/>
      <c r="F109" s="1"/>
      <c r="G109" s="2"/>
    </row>
    <row r="110" spans="1:7" ht="12.75">
      <c r="A110" s="3" t="s">
        <v>97</v>
      </c>
      <c r="B110" s="3" t="s">
        <v>98</v>
      </c>
      <c r="C110" s="3">
        <v>591.64</v>
      </c>
      <c r="D110" s="4">
        <f>C110*15%+C110</f>
        <v>680.386</v>
      </c>
      <c r="E110" s="2">
        <f>C110*440/56316.63</f>
        <v>4.622464092755551</v>
      </c>
      <c r="F110" s="1">
        <v>691</v>
      </c>
      <c r="G110" s="2">
        <f>F110-E110-D110</f>
        <v>5.991535907244497</v>
      </c>
    </row>
    <row r="111" spans="1:7" ht="12.75">
      <c r="A111" s="3"/>
      <c r="B111" s="3"/>
      <c r="C111" s="3"/>
      <c r="D111" s="4"/>
      <c r="E111" s="2"/>
      <c r="F111" s="1"/>
      <c r="G111" s="2"/>
    </row>
    <row r="112" spans="1:7" ht="12.75">
      <c r="A112" s="1" t="s">
        <v>99</v>
      </c>
      <c r="B112" s="1" t="s">
        <v>100</v>
      </c>
      <c r="C112" s="1">
        <v>1276.69</v>
      </c>
      <c r="D112" s="2">
        <f>C112*15%+C112</f>
        <v>1468.1935</v>
      </c>
      <c r="E112" s="2">
        <f>C112*440/56316.63</f>
        <v>9.974737479852754</v>
      </c>
      <c r="F112" s="1">
        <v>1468</v>
      </c>
      <c r="G112" s="2">
        <f>F112-E112-D112</f>
        <v>-10.168237479852905</v>
      </c>
    </row>
    <row r="113" spans="1:7" ht="12.75">
      <c r="A113" s="1"/>
      <c r="B113" s="1"/>
      <c r="C113" s="1"/>
      <c r="D113" s="2"/>
      <c r="E113" s="2"/>
      <c r="F113" s="1"/>
      <c r="G113" s="2"/>
    </row>
    <row r="114" spans="1:7" ht="12.75">
      <c r="A114" s="1" t="s">
        <v>101</v>
      </c>
      <c r="B114" s="1" t="s">
        <v>102</v>
      </c>
      <c r="C114" s="1">
        <v>278.43</v>
      </c>
      <c r="D114" s="2">
        <f>C114*15%+C114</f>
        <v>320.1945</v>
      </c>
      <c r="E114" s="2"/>
      <c r="F114" s="1"/>
      <c r="G114" s="2"/>
    </row>
    <row r="115" spans="1:7" ht="12.75">
      <c r="A115" s="1" t="s">
        <v>101</v>
      </c>
      <c r="B115" s="1" t="s">
        <v>103</v>
      </c>
      <c r="C115" s="1">
        <v>513.33</v>
      </c>
      <c r="D115" s="2">
        <f>C115*15%+C115</f>
        <v>590.3295</v>
      </c>
      <c r="E115" s="2"/>
      <c r="F115" s="1"/>
      <c r="G115" s="2"/>
    </row>
    <row r="116" spans="1:7" ht="12.75">
      <c r="A116" s="1"/>
      <c r="B116" s="1"/>
      <c r="C116" s="1">
        <f>SUM(C114:C115)</f>
        <v>791.76</v>
      </c>
      <c r="D116" s="2">
        <f>SUM(D114:D115)</f>
        <v>910.5240000000001</v>
      </c>
      <c r="E116" s="2">
        <f>C116*440/56316.63</f>
        <v>6.185995149212586</v>
      </c>
      <c r="F116" s="1">
        <v>950</v>
      </c>
      <c r="G116" s="2">
        <f>F116-E116-D116</f>
        <v>33.29000485078734</v>
      </c>
    </row>
    <row r="117" spans="1:7" ht="12.75">
      <c r="A117" s="1"/>
      <c r="B117" s="1"/>
      <c r="C117" s="1"/>
      <c r="D117" s="2"/>
      <c r="E117" s="2"/>
      <c r="F117" s="1"/>
      <c r="G117" s="2"/>
    </row>
    <row r="118" spans="1:7" ht="12.75">
      <c r="A118" s="1" t="s">
        <v>104</v>
      </c>
      <c r="B118" s="1" t="s">
        <v>105</v>
      </c>
      <c r="C118" s="1">
        <v>200.65</v>
      </c>
      <c r="D118" s="2">
        <f aca="true" t="shared" si="1" ref="D118:D126">C118*15%+C118</f>
        <v>230.7475</v>
      </c>
      <c r="E118" s="2"/>
      <c r="F118" s="1"/>
      <c r="G118" s="2"/>
    </row>
    <row r="119" spans="1:7" ht="12.75">
      <c r="A119" s="1" t="s">
        <v>104</v>
      </c>
      <c r="B119" s="1" t="s">
        <v>106</v>
      </c>
      <c r="C119" s="1">
        <v>194</v>
      </c>
      <c r="D119" s="2">
        <f t="shared" si="1"/>
        <v>223.1</v>
      </c>
      <c r="E119" s="2"/>
      <c r="F119" s="1"/>
      <c r="G119" s="2"/>
    </row>
    <row r="120" spans="1:7" ht="12.75">
      <c r="A120" s="1" t="s">
        <v>104</v>
      </c>
      <c r="B120" s="1" t="s">
        <v>107</v>
      </c>
      <c r="C120" s="1">
        <v>340.24</v>
      </c>
      <c r="D120" s="2">
        <f t="shared" si="1"/>
        <v>391.276</v>
      </c>
      <c r="E120" s="2"/>
      <c r="F120" s="1"/>
      <c r="G120" s="2"/>
    </row>
    <row r="121" spans="1:7" ht="12.75">
      <c r="A121" s="1" t="s">
        <v>104</v>
      </c>
      <c r="B121" s="1" t="s">
        <v>108</v>
      </c>
      <c r="C121" s="1">
        <v>346.55</v>
      </c>
      <c r="D121" s="2">
        <f t="shared" si="1"/>
        <v>398.5325</v>
      </c>
      <c r="E121" s="2"/>
      <c r="F121" s="1"/>
      <c r="G121" s="2"/>
    </row>
    <row r="122" spans="1:7" ht="12.75">
      <c r="A122" s="1" t="s">
        <v>104</v>
      </c>
      <c r="B122" s="1" t="s">
        <v>109</v>
      </c>
      <c r="C122" s="1">
        <v>193.36</v>
      </c>
      <c r="D122" s="2">
        <f t="shared" si="1"/>
        <v>222.364</v>
      </c>
      <c r="E122" s="2"/>
      <c r="F122" s="1"/>
      <c r="G122" s="2"/>
    </row>
    <row r="123" spans="1:7" ht="12.75">
      <c r="A123" s="1" t="s">
        <v>104</v>
      </c>
      <c r="B123" s="1" t="s">
        <v>110</v>
      </c>
      <c r="C123" s="1">
        <v>146.49</v>
      </c>
      <c r="D123" s="2">
        <f t="shared" si="1"/>
        <v>168.4635</v>
      </c>
      <c r="E123" s="2"/>
      <c r="F123" s="1"/>
      <c r="G123" s="2"/>
    </row>
    <row r="124" spans="1:7" ht="12.75">
      <c r="A124" s="1" t="s">
        <v>104</v>
      </c>
      <c r="B124" s="1" t="s">
        <v>111</v>
      </c>
      <c r="C124" s="1">
        <v>194.04</v>
      </c>
      <c r="D124" s="2">
        <f t="shared" si="1"/>
        <v>223.146</v>
      </c>
      <c r="E124" s="2"/>
      <c r="F124" s="1"/>
      <c r="G124" s="2"/>
    </row>
    <row r="125" spans="1:7" ht="12.75">
      <c r="A125" s="1" t="s">
        <v>104</v>
      </c>
      <c r="B125" s="1" t="s">
        <v>112</v>
      </c>
      <c r="C125" s="1">
        <v>181.5</v>
      </c>
      <c r="D125" s="2">
        <f t="shared" si="1"/>
        <v>208.725</v>
      </c>
      <c r="E125" s="2"/>
      <c r="F125" s="1"/>
      <c r="G125" s="2"/>
    </row>
    <row r="126" spans="1:7" ht="12.75">
      <c r="A126" s="1" t="s">
        <v>104</v>
      </c>
      <c r="B126" s="1" t="s">
        <v>113</v>
      </c>
      <c r="C126" s="1">
        <v>181.5</v>
      </c>
      <c r="D126" s="2">
        <f t="shared" si="1"/>
        <v>208.725</v>
      </c>
      <c r="E126" s="2"/>
      <c r="F126" s="1"/>
      <c r="G126" s="2"/>
    </row>
    <row r="127" spans="1:7" ht="12.75">
      <c r="A127" s="1"/>
      <c r="B127" s="1"/>
      <c r="C127" s="1">
        <f>SUM(C118:C126)</f>
        <v>1978.3300000000002</v>
      </c>
      <c r="D127" s="2">
        <f>SUM(D118:D126)</f>
        <v>2275.0795</v>
      </c>
      <c r="E127" s="2">
        <f>C127*440/56316.63</f>
        <v>15.456627997804558</v>
      </c>
      <c r="F127" s="1">
        <v>2275</v>
      </c>
      <c r="G127" s="2">
        <f>F127-E127-D127</f>
        <v>-15.536127997804215</v>
      </c>
    </row>
    <row r="128" spans="1:7" ht="12.75">
      <c r="A128" s="1"/>
      <c r="B128" s="1"/>
      <c r="C128" s="1"/>
      <c r="D128" s="2"/>
      <c r="E128" s="2"/>
      <c r="F128" s="1"/>
      <c r="G128" s="2"/>
    </row>
    <row r="129" spans="1:7" ht="12.75">
      <c r="A129" s="1" t="s">
        <v>114</v>
      </c>
      <c r="B129" s="1" t="s">
        <v>115</v>
      </c>
      <c r="C129" s="1">
        <v>295.82</v>
      </c>
      <c r="D129" s="2">
        <f>C129*15%+C129</f>
        <v>340.193</v>
      </c>
      <c r="E129" s="2"/>
      <c r="F129" s="1"/>
      <c r="G129" s="2"/>
    </row>
    <row r="130" spans="1:7" ht="12.75">
      <c r="A130" s="1" t="s">
        <v>114</v>
      </c>
      <c r="B130" s="1" t="s">
        <v>116</v>
      </c>
      <c r="C130" s="1">
        <v>255.07</v>
      </c>
      <c r="D130" s="2">
        <f>C130*15%+C130</f>
        <v>293.3305</v>
      </c>
      <c r="E130" s="2"/>
      <c r="F130" s="1"/>
      <c r="G130" s="2"/>
    </row>
    <row r="131" spans="1:8" ht="12.75">
      <c r="A131" s="1"/>
      <c r="B131" s="1"/>
      <c r="C131" s="1">
        <f>SUM(C129:C130)</f>
        <v>550.89</v>
      </c>
      <c r="D131" s="2">
        <f>SUM(D129:D130)</f>
        <v>633.5235</v>
      </c>
      <c r="E131" s="2">
        <f>C131*440/56316.63</f>
        <v>4.304085667057848</v>
      </c>
      <c r="F131" s="1">
        <v>863</v>
      </c>
      <c r="G131" s="2">
        <f>F131-E131-D131</f>
        <v>225.17241433294214</v>
      </c>
      <c r="H131" t="s">
        <v>9</v>
      </c>
    </row>
    <row r="132" spans="1:7" ht="12.75">
      <c r="A132" s="1"/>
      <c r="B132" s="1"/>
      <c r="C132" s="1"/>
      <c r="D132" s="2"/>
      <c r="E132" s="2"/>
      <c r="F132" s="1"/>
      <c r="G132" s="2"/>
    </row>
    <row r="133" spans="1:8" ht="12.75">
      <c r="A133" s="1" t="s">
        <v>117</v>
      </c>
      <c r="B133" s="1" t="s">
        <v>118</v>
      </c>
      <c r="C133" s="1">
        <v>650.98</v>
      </c>
      <c r="D133" s="2">
        <f>C133*15%+C133</f>
        <v>748.6270000000001</v>
      </c>
      <c r="E133" s="2">
        <f>C133*440/56316.63</f>
        <v>5.086085584311419</v>
      </c>
      <c r="F133" s="1">
        <v>2007</v>
      </c>
      <c r="G133" s="2">
        <f>F133-E133-D133</f>
        <v>1253.2869144156884</v>
      </c>
      <c r="H133" t="s">
        <v>9</v>
      </c>
    </row>
    <row r="134" spans="1:7" ht="12.75">
      <c r="A134" s="1"/>
      <c r="B134" s="1"/>
      <c r="C134" s="1"/>
      <c r="D134" s="2"/>
      <c r="E134" s="2"/>
      <c r="F134" s="1"/>
      <c r="G134" s="2"/>
    </row>
    <row r="135" spans="1:7" ht="12.75">
      <c r="A135" s="1" t="s">
        <v>119</v>
      </c>
      <c r="B135" s="1" t="s">
        <v>120</v>
      </c>
      <c r="C135" s="1">
        <v>61.61</v>
      </c>
      <c r="D135" s="2">
        <f>C135*15%+C135</f>
        <v>70.8515</v>
      </c>
      <c r="E135" s="2"/>
      <c r="F135" s="1"/>
      <c r="G135" s="2"/>
    </row>
    <row r="136" spans="1:7" ht="12.75">
      <c r="A136" s="1" t="s">
        <v>119</v>
      </c>
      <c r="B136" s="1" t="s">
        <v>121</v>
      </c>
      <c r="C136" s="1">
        <v>287.12</v>
      </c>
      <c r="D136" s="2">
        <f>C136*15%+C136</f>
        <v>330.188</v>
      </c>
      <c r="E136" s="2"/>
      <c r="F136" s="1"/>
      <c r="G136" s="2"/>
    </row>
    <row r="137" spans="1:7" ht="12.75">
      <c r="A137" s="3" t="s">
        <v>119</v>
      </c>
      <c r="B137" s="3" t="s">
        <v>122</v>
      </c>
      <c r="C137" s="3">
        <v>287.12</v>
      </c>
      <c r="D137" s="4">
        <f>C137*12%+C137</f>
        <v>321.5744</v>
      </c>
      <c r="E137" s="2"/>
      <c r="F137" s="1"/>
      <c r="G137" s="2"/>
    </row>
    <row r="138" spans="1:7" ht="12.75">
      <c r="A138" s="3" t="s">
        <v>119</v>
      </c>
      <c r="B138" s="3" t="s">
        <v>123</v>
      </c>
      <c r="C138" s="3">
        <v>234.91</v>
      </c>
      <c r="D138" s="4">
        <f>C138*12%+C138</f>
        <v>263.0992</v>
      </c>
      <c r="E138" s="2"/>
      <c r="F138" s="1"/>
      <c r="G138" s="2"/>
    </row>
    <row r="139" spans="1:8" ht="12.75">
      <c r="A139" s="3"/>
      <c r="B139" s="3"/>
      <c r="C139" s="3">
        <f>SUM(C135:C138)</f>
        <v>870.76</v>
      </c>
      <c r="D139" s="4">
        <f>SUM(D135:D138)</f>
        <v>985.7131</v>
      </c>
      <c r="E139" s="2">
        <f>C139*440/56316.63</f>
        <v>6.803219581853531</v>
      </c>
      <c r="F139" s="1">
        <v>7369</v>
      </c>
      <c r="G139" s="2">
        <f>F139-E139-D139</f>
        <v>6376.483680418147</v>
      </c>
      <c r="H139" t="s">
        <v>9</v>
      </c>
    </row>
    <row r="140" spans="1:7" ht="12.75">
      <c r="A140" s="3"/>
      <c r="B140" s="3"/>
      <c r="C140" s="3"/>
      <c r="D140" s="4"/>
      <c r="E140" s="2"/>
      <c r="F140" s="1"/>
      <c r="G140" s="2"/>
    </row>
    <row r="141" spans="1:7" ht="12.75">
      <c r="A141" s="1" t="s">
        <v>124</v>
      </c>
      <c r="B141" s="1" t="s">
        <v>125</v>
      </c>
      <c r="C141" s="1">
        <v>188.79</v>
      </c>
      <c r="D141" s="2">
        <f>C141*15%+C141</f>
        <v>217.1085</v>
      </c>
      <c r="E141" s="2"/>
      <c r="F141" s="1"/>
      <c r="G141" s="2"/>
    </row>
    <row r="142" spans="1:7" ht="12.75">
      <c r="A142" s="1" t="s">
        <v>124</v>
      </c>
      <c r="B142" s="1" t="s">
        <v>126</v>
      </c>
      <c r="C142" s="1">
        <v>375.03</v>
      </c>
      <c r="D142" s="2">
        <f>C142*15%+C142</f>
        <v>431.2845</v>
      </c>
      <c r="E142" s="2"/>
      <c r="F142" s="1"/>
      <c r="G142" s="2"/>
    </row>
    <row r="143" spans="1:7" ht="12.75">
      <c r="A143" s="1"/>
      <c r="B143" s="1"/>
      <c r="C143" s="1">
        <f>SUM(C141:C142)</f>
        <v>563.8199999999999</v>
      </c>
      <c r="D143" s="2">
        <f>SUM(D141:D142)</f>
        <v>648.393</v>
      </c>
      <c r="E143" s="2">
        <f>C143*440/56316.63</f>
        <v>4.405107336855916</v>
      </c>
      <c r="F143" s="1">
        <v>648</v>
      </c>
      <c r="G143" s="2">
        <f>F143-E143-D143</f>
        <v>-4.798107336855992</v>
      </c>
    </row>
    <row r="144" spans="1:7" ht="12.75">
      <c r="A144" s="1"/>
      <c r="B144" s="1"/>
      <c r="C144" s="1"/>
      <c r="D144" s="2"/>
      <c r="E144" s="2"/>
      <c r="F144" s="1"/>
      <c r="G144" s="2"/>
    </row>
    <row r="145" spans="1:7" ht="12.75">
      <c r="A145" s="1" t="s">
        <v>127</v>
      </c>
      <c r="B145" s="1" t="s">
        <v>128</v>
      </c>
      <c r="C145" s="1">
        <v>544.05</v>
      </c>
      <c r="D145" s="2">
        <f>C145*12%+C145</f>
        <v>609.3359999999999</v>
      </c>
      <c r="E145" s="2"/>
      <c r="F145" s="1"/>
      <c r="G145" s="2"/>
    </row>
    <row r="146" spans="1:7" ht="12.75">
      <c r="A146" s="1" t="s">
        <v>127</v>
      </c>
      <c r="B146" s="1" t="s">
        <v>129</v>
      </c>
      <c r="C146" s="1">
        <v>272.03</v>
      </c>
      <c r="D146" s="2">
        <f>C146*12%+C146</f>
        <v>304.67359999999996</v>
      </c>
      <c r="E146" s="2"/>
      <c r="F146" s="1"/>
      <c r="G146" s="2"/>
    </row>
    <row r="147" spans="1:7" ht="12.75">
      <c r="A147" s="1" t="s">
        <v>127</v>
      </c>
      <c r="B147" s="1" t="s">
        <v>130</v>
      </c>
      <c r="C147" s="1">
        <v>351</v>
      </c>
      <c r="D147" s="2">
        <f>C147*12%+C147</f>
        <v>393.12</v>
      </c>
      <c r="E147" s="2"/>
      <c r="F147" s="1"/>
      <c r="G147" s="2"/>
    </row>
    <row r="148" spans="1:8" ht="12.75">
      <c r="A148" s="1"/>
      <c r="B148" s="1"/>
      <c r="C148" s="1">
        <f>SUM(C145:C147)</f>
        <v>1167.08</v>
      </c>
      <c r="D148" s="2">
        <f>SUM(D145:D147)</f>
        <v>1307.1295999999998</v>
      </c>
      <c r="E148" s="2">
        <f>C148*440/56316.63</f>
        <v>9.118358111982197</v>
      </c>
      <c r="F148" s="1">
        <v>5451</v>
      </c>
      <c r="G148" s="2">
        <f>F148-E148-D148</f>
        <v>4134.752041888018</v>
      </c>
      <c r="H148" t="s">
        <v>9</v>
      </c>
    </row>
    <row r="149" spans="1:7" ht="12.75">
      <c r="A149" s="1"/>
      <c r="B149" s="1"/>
      <c r="C149" s="1"/>
      <c r="D149" s="2"/>
      <c r="E149" s="2"/>
      <c r="F149" s="1"/>
      <c r="G149" s="2"/>
    </row>
    <row r="150" spans="1:7" ht="12.75">
      <c r="A150" s="1" t="s">
        <v>131</v>
      </c>
      <c r="B150" s="1" t="s">
        <v>132</v>
      </c>
      <c r="C150" s="1">
        <v>809.17</v>
      </c>
      <c r="D150" s="2">
        <f>C150*15%+C150</f>
        <v>930.5455</v>
      </c>
      <c r="E150" s="2"/>
      <c r="F150" s="1"/>
      <c r="G150" s="2"/>
    </row>
    <row r="151" spans="1:7" ht="12.75">
      <c r="A151" s="1" t="s">
        <v>131</v>
      </c>
      <c r="B151" s="1" t="s">
        <v>133</v>
      </c>
      <c r="C151" s="1">
        <v>280.8</v>
      </c>
      <c r="D151" s="2">
        <f>C151*15%+C151</f>
        <v>322.92</v>
      </c>
      <c r="E151" s="2"/>
      <c r="F151" s="1"/>
      <c r="G151" s="2"/>
    </row>
    <row r="152" spans="1:7" ht="12.75">
      <c r="A152" s="1" t="s">
        <v>131</v>
      </c>
      <c r="B152" s="3" t="s">
        <v>134</v>
      </c>
      <c r="C152" s="1">
        <v>165.32</v>
      </c>
      <c r="D152" s="2">
        <f>C152*15%+C152</f>
        <v>190.118</v>
      </c>
      <c r="E152" s="2"/>
      <c r="F152" s="1"/>
      <c r="G152" s="2"/>
    </row>
    <row r="153" spans="1:8" ht="12.75">
      <c r="A153" s="1"/>
      <c r="B153" s="3"/>
      <c r="C153" s="1">
        <f>SUM(C150:C152)</f>
        <v>1255.29</v>
      </c>
      <c r="D153" s="2">
        <f>SUM(D150:D152)</f>
        <v>1443.5835</v>
      </c>
      <c r="E153" s="2">
        <f>C153*440/56316.63</f>
        <v>9.807539975314574</v>
      </c>
      <c r="F153" s="1">
        <v>2333</v>
      </c>
      <c r="G153" s="2">
        <f>F153-E153-D153</f>
        <v>879.6089600246853</v>
      </c>
      <c r="H153" t="s">
        <v>9</v>
      </c>
    </row>
    <row r="154" spans="1:7" ht="12.75">
      <c r="A154" s="1"/>
      <c r="B154" s="3"/>
      <c r="C154" s="1"/>
      <c r="D154" s="2"/>
      <c r="E154" s="2"/>
      <c r="F154" s="1"/>
      <c r="G154" s="2"/>
    </row>
    <row r="155" spans="1:7" ht="12.75">
      <c r="A155" s="1" t="s">
        <v>135</v>
      </c>
      <c r="B155" s="1" t="s">
        <v>136</v>
      </c>
      <c r="C155" s="1">
        <v>299.09</v>
      </c>
      <c r="D155" s="2">
        <f>C155*12%+C155</f>
        <v>334.9808</v>
      </c>
      <c r="E155" s="2"/>
      <c r="F155" s="1"/>
      <c r="G155" s="2"/>
    </row>
    <row r="156" spans="1:7" ht="12.75">
      <c r="A156" s="1" t="s">
        <v>135</v>
      </c>
      <c r="B156" s="1" t="s">
        <v>137</v>
      </c>
      <c r="C156" s="1">
        <v>606.96</v>
      </c>
      <c r="D156" s="2">
        <f aca="true" t="shared" si="2" ref="D156:D162">C156*12%+C156</f>
        <v>679.7952</v>
      </c>
      <c r="E156" s="2"/>
      <c r="F156" s="1"/>
      <c r="G156" s="2"/>
    </row>
    <row r="157" spans="1:7" ht="12.75">
      <c r="A157" s="1" t="s">
        <v>135</v>
      </c>
      <c r="B157" s="1" t="s">
        <v>138</v>
      </c>
      <c r="C157" s="1">
        <v>617.75</v>
      </c>
      <c r="D157" s="2">
        <f t="shared" si="2"/>
        <v>691.88</v>
      </c>
      <c r="E157" s="2"/>
      <c r="F157" s="1"/>
      <c r="G157" s="2"/>
    </row>
    <row r="158" spans="1:7" ht="12.75">
      <c r="A158" s="1" t="s">
        <v>135</v>
      </c>
      <c r="B158" s="1" t="s">
        <v>139</v>
      </c>
      <c r="C158" s="1">
        <v>278.43</v>
      </c>
      <c r="D158" s="2">
        <f t="shared" si="2"/>
        <v>311.8416</v>
      </c>
      <c r="E158" s="2"/>
      <c r="F158" s="1"/>
      <c r="G158" s="2"/>
    </row>
    <row r="159" spans="1:7" ht="12.75">
      <c r="A159" s="1" t="s">
        <v>135</v>
      </c>
      <c r="B159" s="1" t="s">
        <v>140</v>
      </c>
      <c r="C159" s="1">
        <v>1618.61</v>
      </c>
      <c r="D159" s="2">
        <f t="shared" si="2"/>
        <v>1812.8431999999998</v>
      </c>
      <c r="E159" s="2"/>
      <c r="F159" s="1"/>
      <c r="G159" s="2"/>
    </row>
    <row r="160" spans="1:7" ht="12.75">
      <c r="A160" s="1" t="s">
        <v>135</v>
      </c>
      <c r="B160" s="1" t="s">
        <v>141</v>
      </c>
      <c r="C160" s="1">
        <v>947.82</v>
      </c>
      <c r="D160" s="2">
        <f t="shared" si="2"/>
        <v>1061.5584000000001</v>
      </c>
      <c r="E160" s="2"/>
      <c r="F160" s="1"/>
      <c r="G160" s="2"/>
    </row>
    <row r="161" spans="1:7" ht="12.75">
      <c r="A161" s="1" t="s">
        <v>135</v>
      </c>
      <c r="B161" s="1" t="s">
        <v>142</v>
      </c>
      <c r="C161" s="1">
        <v>321.93</v>
      </c>
      <c r="D161" s="2">
        <f t="shared" si="2"/>
        <v>360.5616</v>
      </c>
      <c r="E161" s="2"/>
      <c r="F161" s="1"/>
      <c r="G161" s="2"/>
    </row>
    <row r="162" spans="1:7" ht="12.75">
      <c r="A162" s="1" t="s">
        <v>135</v>
      </c>
      <c r="B162" s="1" t="s">
        <v>143</v>
      </c>
      <c r="C162" s="1">
        <v>513.33</v>
      </c>
      <c r="D162" s="2">
        <f t="shared" si="2"/>
        <v>574.9296</v>
      </c>
      <c r="E162" s="2"/>
      <c r="F162" s="1"/>
      <c r="G162" s="2"/>
    </row>
    <row r="163" spans="1:8" ht="12.75">
      <c r="A163" s="1"/>
      <c r="B163" s="1"/>
      <c r="C163" s="1">
        <f>SUM(C155:C162)</f>
        <v>5203.92</v>
      </c>
      <c r="D163" s="2">
        <f>SUM(D155:D162)</f>
        <v>5828.3904</v>
      </c>
      <c r="E163" s="2">
        <f>C163*440/56316.63</f>
        <v>40.65805784188436</v>
      </c>
      <c r="F163" s="1">
        <v>7000</v>
      </c>
      <c r="G163" s="2">
        <f>F163-E163-D163</f>
        <v>1130.9515421581154</v>
      </c>
      <c r="H163" t="s">
        <v>9</v>
      </c>
    </row>
    <row r="164" spans="1:7" ht="12.75">
      <c r="A164" s="1"/>
      <c r="B164" s="1"/>
      <c r="C164" s="1"/>
      <c r="D164" s="2"/>
      <c r="E164" s="2"/>
      <c r="F164" s="1"/>
      <c r="G164" s="2"/>
    </row>
    <row r="165" spans="1:7" ht="12.75">
      <c r="A165" s="1" t="s">
        <v>144</v>
      </c>
      <c r="B165" s="1" t="s">
        <v>145</v>
      </c>
      <c r="C165" s="1">
        <v>404.65</v>
      </c>
      <c r="D165" s="2">
        <f>C165*15%+C165</f>
        <v>465.34749999999997</v>
      </c>
      <c r="E165" s="2"/>
      <c r="F165" s="1"/>
      <c r="G165" s="2"/>
    </row>
    <row r="166" spans="1:7" ht="12.75">
      <c r="A166" s="1" t="s">
        <v>144</v>
      </c>
      <c r="B166" s="1" t="s">
        <v>146</v>
      </c>
      <c r="C166" s="1">
        <v>236.92</v>
      </c>
      <c r="D166" s="2">
        <f>C166*15%+C166</f>
        <v>272.45799999999997</v>
      </c>
      <c r="E166" s="2"/>
      <c r="F166" s="1"/>
      <c r="G166" s="2"/>
    </row>
    <row r="167" spans="1:7" ht="12.75">
      <c r="A167" s="1" t="s">
        <v>144</v>
      </c>
      <c r="B167" s="1" t="s">
        <v>147</v>
      </c>
      <c r="C167" s="7">
        <v>2246.38</v>
      </c>
      <c r="D167" s="2">
        <f>C167*15%+C167</f>
        <v>2583.337</v>
      </c>
      <c r="E167" s="2"/>
      <c r="F167" s="1"/>
      <c r="G167" s="2"/>
    </row>
    <row r="168" spans="1:7" ht="12.75">
      <c r="A168" s="1" t="s">
        <v>144</v>
      </c>
      <c r="B168" s="1" t="s">
        <v>148</v>
      </c>
      <c r="C168" s="1">
        <v>703.74</v>
      </c>
      <c r="D168" s="2">
        <f>C168*15%+C168</f>
        <v>809.301</v>
      </c>
      <c r="E168" s="2"/>
      <c r="F168" s="1"/>
      <c r="G168" s="2"/>
    </row>
    <row r="169" spans="1:8" ht="12.75">
      <c r="A169" s="1"/>
      <c r="B169" s="1"/>
      <c r="C169" s="1">
        <f>SUM(C165:C168)</f>
        <v>3591.6899999999996</v>
      </c>
      <c r="D169" s="2">
        <f>SUM(D165:D168)</f>
        <v>4130.4435</v>
      </c>
      <c r="E169" s="2">
        <f>C169*440/56316.63</f>
        <v>28.061757246482966</v>
      </c>
      <c r="F169" s="1">
        <v>4500</v>
      </c>
      <c r="G169" s="2">
        <f>F169-E169-D169</f>
        <v>341.49474275351713</v>
      </c>
      <c r="H169" t="s">
        <v>9</v>
      </c>
    </row>
    <row r="170" spans="1:7" ht="12.75">
      <c r="A170" s="1"/>
      <c r="B170" s="1"/>
      <c r="C170" s="1"/>
      <c r="D170" s="2"/>
      <c r="E170" s="2"/>
      <c r="F170" s="1"/>
      <c r="G170" s="2"/>
    </row>
    <row r="171" spans="1:7" ht="12.75">
      <c r="A171" s="1" t="s">
        <v>149</v>
      </c>
      <c r="B171" s="1" t="s">
        <v>150</v>
      </c>
      <c r="C171" s="1">
        <v>321.93</v>
      </c>
      <c r="D171" s="2">
        <f>C171*15%+C171</f>
        <v>370.2195</v>
      </c>
      <c r="E171" s="2"/>
      <c r="F171" s="1"/>
      <c r="G171" s="2"/>
    </row>
    <row r="172" spans="1:7" ht="12.75">
      <c r="A172" s="3" t="s">
        <v>149</v>
      </c>
      <c r="B172" s="3" t="s">
        <v>151</v>
      </c>
      <c r="C172" s="3">
        <v>663.66</v>
      </c>
      <c r="D172" s="4">
        <f>C172*15%+C172</f>
        <v>763.209</v>
      </c>
      <c r="E172" s="2"/>
      <c r="F172" s="1"/>
      <c r="G172" s="2"/>
    </row>
    <row r="173" spans="1:7" ht="12.75">
      <c r="A173" s="3"/>
      <c r="B173" s="3"/>
      <c r="C173" s="3">
        <f>SUM(C171:C172)</f>
        <v>985.5899999999999</v>
      </c>
      <c r="D173" s="4">
        <f>SUM(D171:D172)</f>
        <v>1133.4285</v>
      </c>
      <c r="E173" s="2">
        <f>C173*440/56316.63</f>
        <v>7.7003826400834</v>
      </c>
      <c r="F173" s="1">
        <v>1185</v>
      </c>
      <c r="G173" s="2">
        <f>F173-E173-D173</f>
        <v>43.871117359916525</v>
      </c>
    </row>
    <row r="174" spans="1:7" ht="12.75">
      <c r="A174" s="3"/>
      <c r="B174" s="3"/>
      <c r="C174" s="3"/>
      <c r="D174" s="4"/>
      <c r="E174" s="2"/>
      <c r="F174" s="1"/>
      <c r="G174" s="2"/>
    </row>
    <row r="175" spans="1:7" ht="12.75">
      <c r="A175" s="1" t="s">
        <v>152</v>
      </c>
      <c r="B175" s="1" t="s">
        <v>153</v>
      </c>
      <c r="C175" s="1">
        <v>410.17</v>
      </c>
      <c r="D175" s="2">
        <f>C175*15%+C175</f>
        <v>471.69550000000004</v>
      </c>
      <c r="E175" s="2"/>
      <c r="F175" s="1"/>
      <c r="G175" s="2"/>
    </row>
    <row r="176" spans="1:7" ht="12.75">
      <c r="A176" s="1" t="s">
        <v>152</v>
      </c>
      <c r="B176" s="1" t="s">
        <v>154</v>
      </c>
      <c r="C176" s="1">
        <v>319.72</v>
      </c>
      <c r="D176" s="2">
        <f>C176*15%+C176</f>
        <v>367.67800000000005</v>
      </c>
      <c r="E176" s="2"/>
      <c r="F176" s="1"/>
      <c r="G176" s="2"/>
    </row>
    <row r="177" spans="1:7" ht="12.75">
      <c r="A177" s="1" t="s">
        <v>152</v>
      </c>
      <c r="B177" s="1" t="s">
        <v>155</v>
      </c>
      <c r="C177" s="1">
        <v>386.74</v>
      </c>
      <c r="D177" s="2">
        <f>C177*15%+C177</f>
        <v>444.751</v>
      </c>
      <c r="E177" s="2"/>
      <c r="F177" s="1"/>
      <c r="G177" s="2"/>
    </row>
    <row r="178" spans="1:7" ht="12.75">
      <c r="A178" s="1" t="s">
        <v>152</v>
      </c>
      <c r="B178" s="1" t="s">
        <v>156</v>
      </c>
      <c r="C178" s="1">
        <v>500.53</v>
      </c>
      <c r="D178" s="2">
        <f>C178*15%+C178</f>
        <v>575.6095</v>
      </c>
      <c r="E178" s="2"/>
      <c r="F178" s="1"/>
      <c r="G178" s="2"/>
    </row>
    <row r="179" spans="1:7" ht="12.75">
      <c r="A179" s="1"/>
      <c r="B179" s="1"/>
      <c r="C179" s="1">
        <f>SUM(C175:C178)</f>
        <v>1617.16</v>
      </c>
      <c r="D179" s="2">
        <f>SUM(D175:D178)</f>
        <v>1859.7340000000002</v>
      </c>
      <c r="E179" s="2">
        <f>C179*440/56316.63</f>
        <v>12.63481852518519</v>
      </c>
      <c r="F179" s="1">
        <v>1860</v>
      </c>
      <c r="G179" s="2">
        <f>F179-E179-D179</f>
        <v>-12.368818525185361</v>
      </c>
    </row>
    <row r="180" spans="1:7" ht="12.75">
      <c r="A180" s="1"/>
      <c r="B180" s="1"/>
      <c r="C180" s="1"/>
      <c r="D180" s="2"/>
      <c r="E180" s="2"/>
      <c r="F180" s="1"/>
      <c r="G180" s="2"/>
    </row>
    <row r="181" spans="1:7" ht="12.75">
      <c r="A181" s="1" t="s">
        <v>157</v>
      </c>
      <c r="B181" s="1" t="s">
        <v>158</v>
      </c>
      <c r="C181" s="1">
        <v>807.3</v>
      </c>
      <c r="D181" s="2">
        <f>C181*15%+C181</f>
        <v>928.395</v>
      </c>
      <c r="E181" s="2"/>
      <c r="F181" s="1"/>
      <c r="G181" s="2"/>
    </row>
    <row r="182" spans="1:7" ht="12.75">
      <c r="A182" s="3" t="s">
        <v>157</v>
      </c>
      <c r="B182" s="3" t="s">
        <v>159</v>
      </c>
      <c r="C182" s="3">
        <v>556.84</v>
      </c>
      <c r="D182" s="4">
        <f>C182*15%+C182</f>
        <v>640.366</v>
      </c>
      <c r="E182" s="2"/>
      <c r="F182" s="1"/>
      <c r="G182" s="2"/>
    </row>
    <row r="183" spans="1:7" ht="12.75">
      <c r="A183" s="3"/>
      <c r="B183" s="3"/>
      <c r="C183" s="3">
        <f>SUM(C181:C182)</f>
        <v>1364.1399999999999</v>
      </c>
      <c r="D183" s="4">
        <f>SUM(D181:D182)</f>
        <v>1568.761</v>
      </c>
      <c r="E183" s="2">
        <f>C183*440/56316.63</f>
        <v>10.657981487883774</v>
      </c>
      <c r="F183" s="1">
        <v>1568</v>
      </c>
      <c r="G183" s="2">
        <f>F183-E183-D183</f>
        <v>-11.418981487883684</v>
      </c>
    </row>
    <row r="184" spans="1:7" ht="12.75">
      <c r="A184" s="3"/>
      <c r="B184" s="3"/>
      <c r="C184" s="3"/>
      <c r="D184" s="4"/>
      <c r="E184" s="2"/>
      <c r="F184" s="1"/>
      <c r="G184" s="2"/>
    </row>
    <row r="185" spans="1:7" ht="12.75">
      <c r="A185" s="1" t="s">
        <v>160</v>
      </c>
      <c r="B185" s="1" t="s">
        <v>161</v>
      </c>
      <c r="C185" s="1">
        <v>675.67</v>
      </c>
      <c r="D185" s="2">
        <f>C185*12%+C185</f>
        <v>756.7503999999999</v>
      </c>
      <c r="E185" s="2"/>
      <c r="F185" s="1"/>
      <c r="G185" s="2"/>
    </row>
    <row r="186" spans="1:7" ht="12.75">
      <c r="A186" s="1" t="s">
        <v>160</v>
      </c>
      <c r="B186" s="1" t="s">
        <v>162</v>
      </c>
      <c r="C186" s="1">
        <v>429.98</v>
      </c>
      <c r="D186" s="2">
        <f>C186*12%+C186</f>
        <v>481.5776</v>
      </c>
      <c r="E186" s="2"/>
      <c r="F186" s="1"/>
      <c r="G186" s="2"/>
    </row>
    <row r="187" spans="1:8" ht="12.75">
      <c r="A187" s="1"/>
      <c r="B187" s="1"/>
      <c r="C187" s="1">
        <f>SUM(C185:C186)</f>
        <v>1105.65</v>
      </c>
      <c r="D187" s="2">
        <f>SUM(D185:D186)</f>
        <v>1238.328</v>
      </c>
      <c r="E187" s="2">
        <f>C187*440/56316.63</f>
        <v>8.638407518347602</v>
      </c>
      <c r="F187" s="1">
        <v>7464</v>
      </c>
      <c r="G187" s="2">
        <f>F187-E187-D187</f>
        <v>6217.033592481652</v>
      </c>
      <c r="H187" t="s">
        <v>9</v>
      </c>
    </row>
    <row r="188" spans="1:7" ht="12.75">
      <c r="A188" s="1"/>
      <c r="B188" s="1"/>
      <c r="C188" s="1"/>
      <c r="D188" s="2"/>
      <c r="E188" s="2"/>
      <c r="F188" s="1"/>
      <c r="G188" s="2"/>
    </row>
    <row r="189" spans="1:7" ht="12.75">
      <c r="A189" s="3" t="s">
        <v>163</v>
      </c>
      <c r="B189" s="3" t="s">
        <v>164</v>
      </c>
      <c r="C189" s="3">
        <v>624.55</v>
      </c>
      <c r="D189" s="4">
        <f aca="true" t="shared" si="3" ref="D189:D195">C189*12%+C189</f>
        <v>699.496</v>
      </c>
      <c r="E189" s="2"/>
      <c r="F189" s="1"/>
      <c r="G189" s="2"/>
    </row>
    <row r="190" spans="1:7" ht="12.75">
      <c r="A190" s="3" t="s">
        <v>163</v>
      </c>
      <c r="B190" s="3" t="s">
        <v>165</v>
      </c>
      <c r="C190" s="3">
        <v>316.65</v>
      </c>
      <c r="D190" s="4">
        <f t="shared" si="3"/>
        <v>354.64799999999997</v>
      </c>
      <c r="E190" s="2"/>
      <c r="F190" s="1"/>
      <c r="G190" s="2"/>
    </row>
    <row r="191" spans="1:7" ht="12.75">
      <c r="A191" s="3" t="s">
        <v>163</v>
      </c>
      <c r="B191" s="3" t="s">
        <v>166</v>
      </c>
      <c r="C191" s="3">
        <v>287.12</v>
      </c>
      <c r="D191" s="4">
        <f t="shared" si="3"/>
        <v>321.5744</v>
      </c>
      <c r="E191" s="2"/>
      <c r="F191" s="1"/>
      <c r="G191" s="2"/>
    </row>
    <row r="192" spans="1:7" ht="12.75">
      <c r="A192" s="3" t="s">
        <v>163</v>
      </c>
      <c r="B192" s="3" t="s">
        <v>167</v>
      </c>
      <c r="C192" s="3">
        <v>600.36</v>
      </c>
      <c r="D192" s="4">
        <f t="shared" si="3"/>
        <v>672.4032</v>
      </c>
      <c r="E192" s="2"/>
      <c r="F192" s="1"/>
      <c r="G192" s="2"/>
    </row>
    <row r="193" spans="1:7" ht="12.75">
      <c r="A193" s="3" t="s">
        <v>163</v>
      </c>
      <c r="B193" s="3" t="s">
        <v>168</v>
      </c>
      <c r="C193" s="3">
        <v>313.25</v>
      </c>
      <c r="D193" s="4">
        <f t="shared" si="3"/>
        <v>350.84</v>
      </c>
      <c r="E193" s="2"/>
      <c r="F193" s="1"/>
      <c r="G193" s="2"/>
    </row>
    <row r="194" spans="1:7" ht="12.75">
      <c r="A194" s="3" t="s">
        <v>163</v>
      </c>
      <c r="B194" s="3" t="s">
        <v>169</v>
      </c>
      <c r="C194" s="3">
        <v>626.44</v>
      </c>
      <c r="D194" s="4">
        <f t="shared" si="3"/>
        <v>701.6128000000001</v>
      </c>
      <c r="E194" s="2"/>
      <c r="F194" s="1"/>
      <c r="G194" s="2"/>
    </row>
    <row r="195" spans="1:7" ht="12.75">
      <c r="A195" s="3" t="s">
        <v>163</v>
      </c>
      <c r="B195" s="3" t="s">
        <v>170</v>
      </c>
      <c r="C195" s="3">
        <v>522.03</v>
      </c>
      <c r="D195" s="4">
        <f t="shared" si="3"/>
        <v>584.6736</v>
      </c>
      <c r="E195" s="2"/>
      <c r="F195" s="1"/>
      <c r="G195" s="2"/>
    </row>
    <row r="196" spans="1:7" ht="12.75">
      <c r="A196" s="1" t="s">
        <v>163</v>
      </c>
      <c r="B196" s="1" t="s">
        <v>171</v>
      </c>
      <c r="C196" s="1">
        <v>278.43</v>
      </c>
      <c r="D196" s="2">
        <f>C196*15%+C196</f>
        <v>320.1945</v>
      </c>
      <c r="E196" s="2"/>
      <c r="F196" s="1"/>
      <c r="G196" s="2"/>
    </row>
    <row r="197" spans="1:7" ht="12.75">
      <c r="A197" s="1" t="s">
        <v>163</v>
      </c>
      <c r="B197" s="1" t="s">
        <v>172</v>
      </c>
      <c r="C197" s="1">
        <v>348.04</v>
      </c>
      <c r="D197" s="2">
        <f>C197*15%+C197</f>
        <v>400.24600000000004</v>
      </c>
      <c r="E197" s="2"/>
      <c r="F197" s="1"/>
      <c r="G197" s="2"/>
    </row>
    <row r="198" spans="1:8" ht="12.75">
      <c r="A198" s="1"/>
      <c r="B198" s="1"/>
      <c r="C198" s="1">
        <f>SUM(C189:C197)</f>
        <v>3916.8699999999994</v>
      </c>
      <c r="D198" s="2">
        <f>SUM(D189:D197)</f>
        <v>4405.6885</v>
      </c>
      <c r="E198" s="2">
        <f>C198*440/56316.63</f>
        <v>30.60237801871312</v>
      </c>
      <c r="F198" s="1">
        <v>5993</v>
      </c>
      <c r="G198" s="2">
        <f>F198-E198-D198</f>
        <v>1556.7091219812864</v>
      </c>
      <c r="H198" t="s">
        <v>9</v>
      </c>
    </row>
  </sheetData>
  <hyperlinks>
    <hyperlink ref="A95" r:id="rId1" display="T@TK@@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2012-11-22T06:02:41Z</dcterms:created>
  <dcterms:modified xsi:type="dcterms:W3CDTF">2012-11-22T06:24:01Z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