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<sst xmlns="http://schemas.openxmlformats.org/spreadsheetml/2006/main" count="321" uniqueCount="212">
  <si>
    <t>~Котя~</t>
  </si>
  <si>
    <t xml:space="preserve">PILOT MAŁY T-SHIRT 11 110 </t>
  </si>
  <si>
    <t>@льча</t>
  </si>
  <si>
    <t>KROPKOWA бриджи 3 р.128</t>
  </si>
  <si>
    <t>TANZANIA Блузка 3 р.122</t>
  </si>
  <si>
    <t>TENIS Бермуды 12 р.68</t>
  </si>
  <si>
    <t>16yuliya</t>
  </si>
  <si>
    <t>ROZYCZKI Блуза 6 р. 98</t>
  </si>
  <si>
    <t xml:space="preserve">"SUMMER" Шорты 6 р.98 </t>
  </si>
  <si>
    <t>ONLY Плащ 10В р.74</t>
  </si>
  <si>
    <t xml:space="preserve">ONLY Плащ 10В р.80 </t>
  </si>
  <si>
    <t>ONLY Сарафан 4В р.80</t>
  </si>
  <si>
    <t xml:space="preserve">ONLY Туника 7В р.80 </t>
  </si>
  <si>
    <t>ROZYCZKI Брюки 3В р.98</t>
  </si>
  <si>
    <t>SPORTOWA ROZ Куртка 1В р.128</t>
  </si>
  <si>
    <t>SZKOLNA рубашка 8 р.128</t>
  </si>
  <si>
    <t xml:space="preserve">SZKOLNA юбка 3 р.128 </t>
  </si>
  <si>
    <t>TANZANIA Капри 4 р.128</t>
  </si>
  <si>
    <t>anfan</t>
  </si>
  <si>
    <t>INDIANIN Блуза 1 р.116</t>
  </si>
  <si>
    <t>INDIANIN Брюки 2 р.116</t>
  </si>
  <si>
    <t>ANN DAV</t>
  </si>
  <si>
    <t>CLUBHOUSE Футболка 3 р.140</t>
  </si>
  <si>
    <t>Alexa19</t>
  </si>
  <si>
    <t>ROCK STAR Блузка 7 р.140</t>
  </si>
  <si>
    <t>Antares</t>
  </si>
  <si>
    <t xml:space="preserve">"Morze"Блузка 7 р.104 </t>
  </si>
  <si>
    <t xml:space="preserve">"Muszelka" Блуза 14 р.104 </t>
  </si>
  <si>
    <t xml:space="preserve">ALOHA Блузка 2 р.104 </t>
  </si>
  <si>
    <t>FELICJA Блузка 3В р.110</t>
  </si>
  <si>
    <t xml:space="preserve">MISS SAILOR Повязка 22В р.104-116 </t>
  </si>
  <si>
    <t xml:space="preserve">MISS SAILOR Юбочка 10 р.104 </t>
  </si>
  <si>
    <t>PEGGY ROZOWA Шапка 24 р.104-116</t>
  </si>
  <si>
    <t xml:space="preserve">ROCK STAR Блузка 4 р.122 </t>
  </si>
  <si>
    <t>ROZYCZKI Блузка 17 р. 98</t>
  </si>
  <si>
    <t>ROZYCZKI Блузка 2 р. 98</t>
  </si>
  <si>
    <t xml:space="preserve">ROZYCZKI Брюки 7 р. 98 </t>
  </si>
  <si>
    <t>ROZYCZKI Туника 8 р. 98</t>
  </si>
  <si>
    <t>ROZYCZKI Шорты 5А р. 98</t>
  </si>
  <si>
    <t>blacktea</t>
  </si>
  <si>
    <t>ZAGLOWKA Лосины 9 р.104</t>
  </si>
  <si>
    <t>ZAGLOWKA Платье 10 р.104</t>
  </si>
  <si>
    <t>Chanterelle-DI</t>
  </si>
  <si>
    <t>BUTTERFLY PRINCESS Платье 12 р.110</t>
  </si>
  <si>
    <t>KLARA Брюки 7 р.122</t>
  </si>
  <si>
    <t>KWIATUSZEK Платье 4 р.110</t>
  </si>
  <si>
    <t>RED FLOWER Платье 13 р.128</t>
  </si>
  <si>
    <t>SEA PRINCESS Туника 3 р.128</t>
  </si>
  <si>
    <t>CristinaBoss</t>
  </si>
  <si>
    <t>JEANS MALA Шорты 3 р.116</t>
  </si>
  <si>
    <t>KWIATUSZEK BLUZKA 6A 116 cm</t>
  </si>
  <si>
    <t>NIEZAPOMINAJKA GETRY 12 116 cm</t>
  </si>
  <si>
    <t>Elena76</t>
  </si>
  <si>
    <t>"GROSZKI" Топ 7А-CZARNY р.146</t>
  </si>
  <si>
    <t>Helen23</t>
  </si>
  <si>
    <t xml:space="preserve">ONLY Блуза 1В р.80 </t>
  </si>
  <si>
    <t>ONLY Брюки 6В р.80</t>
  </si>
  <si>
    <t>Jonni</t>
  </si>
  <si>
    <t xml:space="preserve">"Wisienka" Капри 3.122 </t>
  </si>
  <si>
    <t>NATASZA Брюки 2 152</t>
  </si>
  <si>
    <t>ROCK BAND Блуза 2 р.122</t>
  </si>
  <si>
    <t xml:space="preserve">ROCK STAR Блуза 1 р.146 </t>
  </si>
  <si>
    <t>ROCK STAR Блузка 8 р.158</t>
  </si>
  <si>
    <t>RUGBY Блуза 1 р.128</t>
  </si>
  <si>
    <t xml:space="preserve">TOKYO Брюки 1 В 122 </t>
  </si>
  <si>
    <t>YORK Брюки 1А р.146</t>
  </si>
  <si>
    <t>laza0310</t>
  </si>
  <si>
    <t>KOMPAS Поло 7В 128</t>
  </si>
  <si>
    <t xml:space="preserve">МАDDOX Блузка 7В 128 </t>
  </si>
  <si>
    <t>CAMDEN Блузка 3 122</t>
  </si>
  <si>
    <t>ludмила</t>
  </si>
  <si>
    <t>Pilot поло7 104</t>
  </si>
  <si>
    <t>Maro_19720911</t>
  </si>
  <si>
    <t xml:space="preserve">PILOT MAŁY SZORTY 12 110 </t>
  </si>
  <si>
    <t xml:space="preserve">PILOT MAŁY T-SHIRT 10 110 </t>
  </si>
  <si>
    <t>Metel</t>
  </si>
  <si>
    <t>CLUBHOUSE T-SHIR3   134</t>
  </si>
  <si>
    <t>Tatia</t>
  </si>
  <si>
    <t>JEANS MALA Шорты 3 р.104</t>
  </si>
  <si>
    <t>KWIATUSZEK Блузка 11 р.104</t>
  </si>
  <si>
    <t>KWIATUSZEK Юбка 1 р.104</t>
  </si>
  <si>
    <t>Twin</t>
  </si>
  <si>
    <t xml:space="preserve">PILOT MAŁY SZORTY 12 92 </t>
  </si>
  <si>
    <t xml:space="preserve">PILOT MAŁY T-SHIRT 11 92 </t>
  </si>
  <si>
    <t>zdiam</t>
  </si>
  <si>
    <t>NIEZAPOMINAJKA BLUZKA 6B 116 cm</t>
  </si>
  <si>
    <t>yul-84</t>
  </si>
  <si>
    <t>ROGER Блуза 10 р.92</t>
  </si>
  <si>
    <t>АлаВ</t>
  </si>
  <si>
    <t>BASKETBALL Блуза 1 р.116</t>
  </si>
  <si>
    <t>GAWROSZ Поло 1 122р.</t>
  </si>
  <si>
    <t>HAWAJSKA Блуза 3 р.122</t>
  </si>
  <si>
    <t>ROCK BAND Борцовка 8А р.116</t>
  </si>
  <si>
    <t>PILOT MALY Брюки 2 р.116</t>
  </si>
  <si>
    <t>PILOT MALY Шорты 12 р.116</t>
  </si>
  <si>
    <t>Алёна.</t>
  </si>
  <si>
    <t>RITA Брюки 7 р.128</t>
  </si>
  <si>
    <t>Анжела1604</t>
  </si>
  <si>
    <t>PILOT MAŁY SPODNIE 2 116 cm</t>
  </si>
  <si>
    <t>анюта 1983</t>
  </si>
  <si>
    <t>VIRGINIA футболка 8 р.92</t>
  </si>
  <si>
    <t>Батарейка</t>
  </si>
  <si>
    <t>KWIATUSZEK Блузка 6A р.110</t>
  </si>
  <si>
    <t>KWIATUSZEK Юбка 7 р.110</t>
  </si>
  <si>
    <t>Гал1212</t>
  </si>
  <si>
    <t>KOALA CHLOP. Куртка 3 В р.110</t>
  </si>
  <si>
    <t>гуля79</t>
  </si>
  <si>
    <t>ELEGANCJA рубашка 4 р.152</t>
  </si>
  <si>
    <t>MM LOVE Рубащка 3 р.152</t>
  </si>
  <si>
    <t>Далина</t>
  </si>
  <si>
    <t>PANTERKA Джемпер 1 р.92</t>
  </si>
  <si>
    <t>Златоручка</t>
  </si>
  <si>
    <t xml:space="preserve">PILOT MAŁY CHUSTKA 17 92-98cm </t>
  </si>
  <si>
    <t xml:space="preserve">PILOT MAŁY SPODNIE 2 92  </t>
  </si>
  <si>
    <t xml:space="preserve">PILOT MAŁY T-SHIRT 10 86 </t>
  </si>
  <si>
    <t xml:space="preserve">PILOT MAŁY T-SHIRT 11 86 </t>
  </si>
  <si>
    <t>КовАС</t>
  </si>
  <si>
    <t>PILOT MAŁY SZORTY 12 104 cm</t>
  </si>
  <si>
    <t xml:space="preserve">PILOT MAŁY T-SHIRT 11 104 </t>
  </si>
  <si>
    <t xml:space="preserve">PILOT MAŁY T-SHIRT 5 104 </t>
  </si>
  <si>
    <t>Кэррри</t>
  </si>
  <si>
    <t xml:space="preserve">EMILIA блузка 5  92 </t>
  </si>
  <si>
    <t xml:space="preserve">MAGIOZNE DRZEWO блузка 7 86 </t>
  </si>
  <si>
    <t>Лёвкина мама</t>
  </si>
  <si>
    <t>NAUTINER Джемпер 12 р.146</t>
  </si>
  <si>
    <t>Любочка Петровна</t>
  </si>
  <si>
    <t>ZAGLOWKA Платье 10 р. 92</t>
  </si>
  <si>
    <t>М@ма</t>
  </si>
  <si>
    <t>KWIATUSZKI Платье 3 р. 98</t>
  </si>
  <si>
    <t>KWIATUSZKI Шорты 5 р. 98</t>
  </si>
  <si>
    <t>МАЛЬВИН@</t>
  </si>
  <si>
    <t>Czysty luksus Жакет р.128</t>
  </si>
  <si>
    <t>Мама Егорки</t>
  </si>
  <si>
    <t>4*4 Футболка 3с 140р</t>
  </si>
  <si>
    <t>SURFING Футболка 8А р.140</t>
  </si>
  <si>
    <t>NEW YORK Бермуды 9 р.140</t>
  </si>
  <si>
    <t>мама Лешика</t>
  </si>
  <si>
    <t xml:space="preserve">BASIC Футболка 4W_ 3 р.134 </t>
  </si>
  <si>
    <t>BOSTON Носки 10 р.122-134</t>
  </si>
  <si>
    <t>LONG BEACH Бермуды 9 р.134</t>
  </si>
  <si>
    <t>Марча</t>
  </si>
  <si>
    <t>"Teddy" Шапка 11B р.80</t>
  </si>
  <si>
    <t xml:space="preserve">PACYFIK Шапка 17А р.80-86 </t>
  </si>
  <si>
    <t xml:space="preserve">"SUMMER" Капри 3 р. 134 </t>
  </si>
  <si>
    <t xml:space="preserve">"Teddy" Ремень 12 р.74 </t>
  </si>
  <si>
    <t>ASPEN Брюки 6 р. 122</t>
  </si>
  <si>
    <t xml:space="preserve">ASPEN Брюки 6 р. 122 </t>
  </si>
  <si>
    <t>AUTKA Блуза 1 80р</t>
  </si>
  <si>
    <t>BIALO GRANAT Болерко 6 р.134</t>
  </si>
  <si>
    <t>ELEGANCKI KACIK Юбка 5 р.122</t>
  </si>
  <si>
    <t>JUNGLE BUDDIES Блуза 4 р.98</t>
  </si>
  <si>
    <t>KOALA CHLOP. Куртка 3 В р.104</t>
  </si>
  <si>
    <t>KOTWICA CHL.Куртка 1 В р.110</t>
  </si>
  <si>
    <t>KROLIK Брюки 6 р.92 393</t>
  </si>
  <si>
    <t>SAFARI Бермуды 3 р.86 355,49</t>
  </si>
  <si>
    <t>SEA PRINCESS Блуза 11 р.128</t>
  </si>
  <si>
    <t>SEA PRINCESS Блузка 8В р.128</t>
  </si>
  <si>
    <t>SEA PRINCESS Брюки 10 р.128</t>
  </si>
  <si>
    <t>SEA PRINCESS Куртка 1В хл. р.128</t>
  </si>
  <si>
    <t xml:space="preserve">SEA PRINCESS Платье 2 р.128 </t>
  </si>
  <si>
    <t>SEA PRINCESS Шапка 17 р.122-140</t>
  </si>
  <si>
    <t>SPORTOWA GRANAT Куртка 1В р.122</t>
  </si>
  <si>
    <t>Ми-Ка</t>
  </si>
  <si>
    <t>KWIATUSZEK Блузка 11 р. 92</t>
  </si>
  <si>
    <t>KWIATUSZEK Блузка 6A р. 92</t>
  </si>
  <si>
    <t>KWIATUSZEK Бриджи 2 р. 92</t>
  </si>
  <si>
    <t>KWIATUSZEK Брюки 10 р. 92</t>
  </si>
  <si>
    <t>KWIATUSZEK Жакет 8 р. 92</t>
  </si>
  <si>
    <t>KWIATUSZEK Платье 4 р. 92</t>
  </si>
  <si>
    <t>KWIATUSZEK Юбка 1 р. 92</t>
  </si>
  <si>
    <t>Миллениум</t>
  </si>
  <si>
    <t>PILOT MALY Шапка 16 р.104-116</t>
  </si>
  <si>
    <t>Наташила</t>
  </si>
  <si>
    <t xml:space="preserve">NIEZAPOMINAJKA BLUZKA 11 110 </t>
  </si>
  <si>
    <t>ПАК</t>
  </si>
  <si>
    <t>Pilot Блузка 3 152</t>
  </si>
  <si>
    <t>принцесса софи</t>
  </si>
  <si>
    <t>black юбка 5 р.128</t>
  </si>
  <si>
    <t>my friends  платье 1 р 140</t>
  </si>
  <si>
    <t>my friends платье 12  р146</t>
  </si>
  <si>
    <t>my friends футболка 9  р140</t>
  </si>
  <si>
    <t>my friends шорты 2  р146</t>
  </si>
  <si>
    <t>szkolna 6 р.128</t>
  </si>
  <si>
    <t>Оля Зайцева</t>
  </si>
  <si>
    <t>SARA Огороднички 3 92р. 372</t>
  </si>
  <si>
    <t>Римини</t>
  </si>
  <si>
    <t>FRIENDS Футболка 4 р.110</t>
  </si>
  <si>
    <t>INDIANIN Бермуды 12 р.110</t>
  </si>
  <si>
    <t>INDIANIN Поло 8 р.110</t>
  </si>
  <si>
    <t>INDIANIN Футболка 5 р.110</t>
  </si>
  <si>
    <t>PILOT Футболка 3 р.110</t>
  </si>
  <si>
    <t>Стрекоза_80</t>
  </si>
  <si>
    <t>PILOT Брюки 9 р.116,</t>
  </si>
  <si>
    <t>PILOT Футболка 3 р.116,</t>
  </si>
  <si>
    <t>Татьяна 7 2</t>
  </si>
  <si>
    <t xml:space="preserve">IDAHO Куртка 1А 146р. </t>
  </si>
  <si>
    <t>Татьяна04</t>
  </si>
  <si>
    <t xml:space="preserve">NIEZAPOMINAJKA BLUZKA 6A 92 cm </t>
  </si>
  <si>
    <t>NIEZAPOMINAJKA SPODNIE 10 92 cm</t>
  </si>
  <si>
    <t>NIEZAPOMINAJKA ŻAKIET 8 92 cm</t>
  </si>
  <si>
    <t>Эртран</t>
  </si>
  <si>
    <t>CLUBHOUSE Брюки 8 р.128</t>
  </si>
  <si>
    <t>CLUBHOUSE Джемпер 1 р.128</t>
  </si>
  <si>
    <t>CLUBHOUSE Футболка 4 р.128</t>
  </si>
  <si>
    <t xml:space="preserve">NIEZAPOMINAJKA SZORTY 5 110 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</si>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</sst>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1" fontId="18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19" fillId="0" borderId="1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0" fontId="20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8.57421875" style="0" customWidth="1"/>
    <col min="2" max="2" width="41.421875" style="1" customWidth="1"/>
  </cols>
  <sheetData>
    <row r="1" spans="1:7" ht="15">
      <c r="A1" s="11" t="s">
        <v>205</v>
      </c>
      <c r="B1" s="12" t="s">
        <v>206</v>
      </c>
      <c r="C1" s="11" t="s">
        <v>207</v>
      </c>
      <c r="D1" s="11" t="s">
        <v>208</v>
      </c>
      <c r="E1" s="11" t="s">
        <v>209</v>
      </c>
      <c r="F1" s="11" t="s">
        <v>210</v>
      </c>
      <c r="G1" s="11" t="s">
        <v>211</v>
      </c>
    </row>
    <row r="2" spans="1:7" ht="15">
      <c r="A2" s="2" t="s">
        <v>0</v>
      </c>
      <c r="B2" s="3" t="s">
        <v>1</v>
      </c>
      <c r="C2" s="2">
        <v>473.85</v>
      </c>
      <c r="D2" s="4">
        <f>C2+C2*15%</f>
        <v>544.9275</v>
      </c>
      <c r="E2" s="2">
        <v>539</v>
      </c>
      <c r="F2" s="4">
        <f>C2*550.78/77404.23</f>
        <v>3.3717421257210365</v>
      </c>
      <c r="G2" s="4">
        <f>E2-F2-D2</f>
        <v>-9.299242125721094</v>
      </c>
    </row>
    <row r="3" spans="1:7" ht="15">
      <c r="A3" s="2"/>
      <c r="B3" s="3"/>
      <c r="C3" s="2"/>
      <c r="D3" s="4"/>
      <c r="E3" s="2"/>
      <c r="F3" s="4"/>
      <c r="G3" s="4"/>
    </row>
    <row r="4" spans="1:7" ht="15">
      <c r="A4" s="5" t="s">
        <v>2</v>
      </c>
      <c r="B4" s="3" t="s">
        <v>3</v>
      </c>
      <c r="C4" s="3">
        <v>304.32</v>
      </c>
      <c r="D4" s="6">
        <f>C4*15%+C4</f>
        <v>349.96799999999996</v>
      </c>
      <c r="E4" s="5"/>
      <c r="F4" s="4"/>
      <c r="G4" s="4"/>
    </row>
    <row r="5" spans="1:7" ht="15">
      <c r="A5" s="5" t="s">
        <v>2</v>
      </c>
      <c r="B5" s="3" t="s">
        <v>4</v>
      </c>
      <c r="C5" s="3">
        <v>305.23</v>
      </c>
      <c r="D5" s="6">
        <f>C5*15%+C5</f>
        <v>351.0145</v>
      </c>
      <c r="E5" s="5"/>
      <c r="F5" s="4"/>
      <c r="G5" s="4"/>
    </row>
    <row r="6" spans="1:7" ht="15">
      <c r="A6" s="5" t="s">
        <v>2</v>
      </c>
      <c r="B6" s="3" t="s">
        <v>5</v>
      </c>
      <c r="C6" s="3">
        <v>510.76</v>
      </c>
      <c r="D6" s="6">
        <f>C6*15%+C6</f>
        <v>587.374</v>
      </c>
      <c r="E6" s="5"/>
      <c r="F6" s="4"/>
      <c r="G6" s="4"/>
    </row>
    <row r="7" spans="1:7" ht="15">
      <c r="A7" s="5"/>
      <c r="B7" s="3"/>
      <c r="C7" s="3">
        <f>SUM(C4:C6)</f>
        <v>1120.31</v>
      </c>
      <c r="D7" s="6">
        <f>SUM(D4:D6)</f>
        <v>1288.3564999999999</v>
      </c>
      <c r="E7" s="5">
        <v>1290</v>
      </c>
      <c r="F7" s="4">
        <f>C7*550.78/77404.23</f>
        <v>7.971713455453274</v>
      </c>
      <c r="G7" s="4">
        <f>E7-F7-D7</f>
        <v>-6.328213455453124</v>
      </c>
    </row>
    <row r="8" spans="1:7" ht="15">
      <c r="A8" s="5"/>
      <c r="B8" s="3"/>
      <c r="C8" s="3"/>
      <c r="D8" s="6"/>
      <c r="E8" s="5"/>
      <c r="F8" s="4"/>
      <c r="G8" s="4"/>
    </row>
    <row r="9" spans="1:7" ht="15">
      <c r="A9" s="5" t="s">
        <v>6</v>
      </c>
      <c r="B9" s="3" t="s">
        <v>7</v>
      </c>
      <c r="C9" s="3">
        <v>327.22</v>
      </c>
      <c r="D9" s="6">
        <f>C9*12%+C9</f>
        <v>366.4864</v>
      </c>
      <c r="E9" s="5"/>
      <c r="F9" s="4"/>
      <c r="G9" s="4"/>
    </row>
    <row r="10" spans="1:7" ht="15">
      <c r="A10" s="5" t="s">
        <v>6</v>
      </c>
      <c r="B10" s="3" t="s">
        <v>8</v>
      </c>
      <c r="C10" s="3">
        <v>263.25</v>
      </c>
      <c r="D10" s="6">
        <f aca="true" t="shared" si="0" ref="D10:D19">C10*12%+C10</f>
        <v>294.84</v>
      </c>
      <c r="E10" s="5"/>
      <c r="F10" s="4"/>
      <c r="G10" s="4"/>
    </row>
    <row r="11" spans="1:7" ht="15">
      <c r="A11" s="5" t="s">
        <v>6</v>
      </c>
      <c r="B11" s="3" t="s">
        <v>9</v>
      </c>
      <c r="C11" s="3">
        <v>544.22</v>
      </c>
      <c r="D11" s="6">
        <f t="shared" si="0"/>
        <v>609.5264</v>
      </c>
      <c r="E11" s="5"/>
      <c r="F11" s="4"/>
      <c r="G11" s="4"/>
    </row>
    <row r="12" spans="1:7" ht="15">
      <c r="A12" s="5" t="s">
        <v>6</v>
      </c>
      <c r="B12" s="3" t="s">
        <v>10</v>
      </c>
      <c r="C12" s="3">
        <v>594.61</v>
      </c>
      <c r="D12" s="6">
        <f t="shared" si="0"/>
        <v>665.9632</v>
      </c>
      <c r="E12" s="5"/>
      <c r="F12" s="4"/>
      <c r="G12" s="4"/>
    </row>
    <row r="13" spans="1:7" ht="15">
      <c r="A13" s="5" t="s">
        <v>6</v>
      </c>
      <c r="B13" s="3" t="s">
        <v>11</v>
      </c>
      <c r="C13" s="3">
        <v>352.74</v>
      </c>
      <c r="D13" s="6">
        <f t="shared" si="0"/>
        <v>395.0688</v>
      </c>
      <c r="E13" s="5"/>
      <c r="F13" s="4"/>
      <c r="G13" s="4"/>
    </row>
    <row r="14" spans="1:7" ht="15">
      <c r="A14" s="5" t="s">
        <v>6</v>
      </c>
      <c r="B14" s="3" t="s">
        <v>12</v>
      </c>
      <c r="C14" s="3">
        <v>181.4</v>
      </c>
      <c r="D14" s="6">
        <f t="shared" si="0"/>
        <v>203.168</v>
      </c>
      <c r="E14" s="5"/>
      <c r="F14" s="4"/>
      <c r="G14" s="4"/>
    </row>
    <row r="15" spans="1:7" ht="15">
      <c r="A15" s="5" t="s">
        <v>6</v>
      </c>
      <c r="B15" s="3" t="s">
        <v>13</v>
      </c>
      <c r="C15" s="3">
        <v>347.8</v>
      </c>
      <c r="D15" s="6">
        <f t="shared" si="0"/>
        <v>389.536</v>
      </c>
      <c r="E15" s="5"/>
      <c r="F15" s="4"/>
      <c r="G15" s="4"/>
    </row>
    <row r="16" spans="1:7" ht="15">
      <c r="A16" s="5" t="s">
        <v>6</v>
      </c>
      <c r="B16" s="3" t="s">
        <v>14</v>
      </c>
      <c r="C16" s="3">
        <v>814.03</v>
      </c>
      <c r="D16" s="6">
        <f t="shared" si="0"/>
        <v>911.7135999999999</v>
      </c>
      <c r="E16" s="5"/>
      <c r="F16" s="4"/>
      <c r="G16" s="4"/>
    </row>
    <row r="17" spans="1:7" ht="15">
      <c r="A17" s="5" t="s">
        <v>6</v>
      </c>
      <c r="B17" s="3" t="s">
        <v>15</v>
      </c>
      <c r="C17" s="3">
        <v>448.41</v>
      </c>
      <c r="D17" s="6">
        <f t="shared" si="0"/>
        <v>502.2192</v>
      </c>
      <c r="E17" s="5"/>
      <c r="F17" s="4"/>
      <c r="G17" s="4"/>
    </row>
    <row r="18" spans="1:7" ht="15">
      <c r="A18" s="5" t="s">
        <v>6</v>
      </c>
      <c r="B18" s="3" t="s">
        <v>16</v>
      </c>
      <c r="C18" s="3">
        <v>543.54</v>
      </c>
      <c r="D18" s="6">
        <f t="shared" si="0"/>
        <v>608.7647999999999</v>
      </c>
      <c r="E18" s="5"/>
      <c r="F18" s="4"/>
      <c r="G18" s="4"/>
    </row>
    <row r="19" spans="1:7" ht="15">
      <c r="A19" s="5" t="s">
        <v>6</v>
      </c>
      <c r="B19" s="3" t="s">
        <v>17</v>
      </c>
      <c r="C19" s="3">
        <v>429.6</v>
      </c>
      <c r="D19" s="6">
        <f t="shared" si="0"/>
        <v>481.15200000000004</v>
      </c>
      <c r="E19" s="5"/>
      <c r="F19" s="4"/>
      <c r="G19" s="4"/>
    </row>
    <row r="20" spans="1:7" ht="15">
      <c r="A20" s="5"/>
      <c r="B20" s="3"/>
      <c r="C20" s="3">
        <f>SUM(C9:C19)</f>
        <v>4846.820000000001</v>
      </c>
      <c r="D20" s="7">
        <f>SUM(D9:D19)</f>
        <v>5428.4384</v>
      </c>
      <c r="E20" s="5">
        <v>5428</v>
      </c>
      <c r="F20" s="4">
        <f>C20*550.78/77404.23</f>
        <v>34.488186493167106</v>
      </c>
      <c r="G20" s="4">
        <f>E20-F20-D20</f>
        <v>-34.926586493166724</v>
      </c>
    </row>
    <row r="21" spans="1:7" ht="15">
      <c r="A21" s="5"/>
      <c r="B21" s="3"/>
      <c r="C21" s="3"/>
      <c r="D21" s="7"/>
      <c r="E21" s="5"/>
      <c r="F21" s="4"/>
      <c r="G21" s="4"/>
    </row>
    <row r="22" spans="1:7" ht="15">
      <c r="A22" s="5" t="s">
        <v>18</v>
      </c>
      <c r="B22" s="3" t="s">
        <v>19</v>
      </c>
      <c r="C22" s="3">
        <v>1218.09</v>
      </c>
      <c r="D22" s="7">
        <f>C22+C22*15%</f>
        <v>1400.8035</v>
      </c>
      <c r="E22" s="5"/>
      <c r="F22" s="4"/>
      <c r="G22" s="4"/>
    </row>
    <row r="23" spans="1:7" ht="15">
      <c r="A23" s="5" t="s">
        <v>18</v>
      </c>
      <c r="B23" s="3" t="s">
        <v>20</v>
      </c>
      <c r="C23" s="3">
        <v>703.79</v>
      </c>
      <c r="D23" s="7">
        <f>C23+C23*15%</f>
        <v>809.3584999999999</v>
      </c>
      <c r="E23" s="5"/>
      <c r="F23" s="4"/>
      <c r="G23" s="4"/>
    </row>
    <row r="24" spans="1:7" ht="15">
      <c r="A24" s="5"/>
      <c r="B24" s="3"/>
      <c r="C24" s="3">
        <f>SUM(C22:C23)</f>
        <v>1921.8799999999999</v>
      </c>
      <c r="D24" s="7">
        <f>SUM(D22:D23)</f>
        <v>2210.162</v>
      </c>
      <c r="E24" s="5">
        <v>2211</v>
      </c>
      <c r="F24" s="4">
        <f>C24*550.78/77404.23</f>
        <v>13.67539043279676</v>
      </c>
      <c r="G24" s="4">
        <f>E24-F24-D24</f>
        <v>-12.837390432796383</v>
      </c>
    </row>
    <row r="25" spans="1:7" ht="15">
      <c r="A25" s="5"/>
      <c r="B25" s="3"/>
      <c r="C25" s="3"/>
      <c r="D25" s="7"/>
      <c r="E25" s="5"/>
      <c r="F25" s="4"/>
      <c r="G25" s="4"/>
    </row>
    <row r="26" spans="1:7" ht="15">
      <c r="A26" s="2" t="s">
        <v>21</v>
      </c>
      <c r="B26" s="2" t="s">
        <v>22</v>
      </c>
      <c r="C26" s="2">
        <v>500.92</v>
      </c>
      <c r="D26" s="4">
        <f>C26+C26*15%</f>
        <v>576.058</v>
      </c>
      <c r="E26" s="8">
        <v>580</v>
      </c>
      <c r="F26" s="4">
        <f>C26*550.78/77404.23</f>
        <v>3.564362278392279</v>
      </c>
      <c r="G26" s="4">
        <f>E26-F26-D26</f>
        <v>0.37763772160769804</v>
      </c>
    </row>
    <row r="27" spans="1:7" ht="15">
      <c r="A27" s="2"/>
      <c r="B27" s="2"/>
      <c r="C27" s="2"/>
      <c r="D27" s="4"/>
      <c r="E27" s="8"/>
      <c r="F27" s="4"/>
      <c r="G27" s="4"/>
    </row>
    <row r="28" spans="1:7" ht="15">
      <c r="A28" s="9" t="s">
        <v>23</v>
      </c>
      <c r="B28" s="3" t="s">
        <v>24</v>
      </c>
      <c r="C28" s="3">
        <v>198.05</v>
      </c>
      <c r="D28" s="6">
        <f>C28*15%+C28</f>
        <v>227.75750000000002</v>
      </c>
      <c r="E28" s="5">
        <v>228</v>
      </c>
      <c r="F28" s="4">
        <f>C28*550.78/77404.23</f>
        <v>1.4092508768577636</v>
      </c>
      <c r="G28" s="4">
        <f>E28-F28-D28</f>
        <v>-1.1667508768577761</v>
      </c>
    </row>
    <row r="29" spans="1:7" ht="15">
      <c r="A29" s="5"/>
      <c r="B29" s="3"/>
      <c r="C29" s="3"/>
      <c r="D29" s="6"/>
      <c r="E29" s="5"/>
      <c r="F29" s="4"/>
      <c r="G29" s="4"/>
    </row>
    <row r="30" spans="1:7" ht="15">
      <c r="A30" s="5" t="s">
        <v>25</v>
      </c>
      <c r="B30" s="3" t="s">
        <v>26</v>
      </c>
      <c r="C30" s="3">
        <v>127.4</v>
      </c>
      <c r="D30" s="7">
        <f aca="true" t="shared" si="1" ref="D30:D42">C30+C30*15%</f>
        <v>146.51</v>
      </c>
      <c r="E30" s="5"/>
      <c r="F30" s="4"/>
      <c r="G30" s="4"/>
    </row>
    <row r="31" spans="1:7" ht="15">
      <c r="A31" s="5" t="s">
        <v>25</v>
      </c>
      <c r="B31" s="3" t="s">
        <v>27</v>
      </c>
      <c r="C31" s="3">
        <v>364</v>
      </c>
      <c r="D31" s="7">
        <f t="shared" si="1"/>
        <v>418.6</v>
      </c>
      <c r="E31" s="5"/>
      <c r="F31" s="4"/>
      <c r="G31" s="4"/>
    </row>
    <row r="32" spans="1:7" ht="15">
      <c r="A32" s="5" t="s">
        <v>25</v>
      </c>
      <c r="B32" s="3" t="s">
        <v>28</v>
      </c>
      <c r="C32" s="3">
        <v>254.37</v>
      </c>
      <c r="D32" s="7">
        <f t="shared" si="1"/>
        <v>292.5255</v>
      </c>
      <c r="E32" s="5"/>
      <c r="F32" s="4"/>
      <c r="G32" s="4"/>
    </row>
    <row r="33" spans="1:7" ht="15">
      <c r="A33" s="5" t="s">
        <v>25</v>
      </c>
      <c r="B33" s="3" t="s">
        <v>29</v>
      </c>
      <c r="C33" s="3">
        <v>175.3</v>
      </c>
      <c r="D33" s="7">
        <f t="shared" si="1"/>
        <v>201.59500000000003</v>
      </c>
      <c r="E33" s="5"/>
      <c r="F33" s="4"/>
      <c r="G33" s="4"/>
    </row>
    <row r="34" spans="1:7" ht="15">
      <c r="A34" s="5" t="s">
        <v>25</v>
      </c>
      <c r="B34" s="3" t="s">
        <v>30</v>
      </c>
      <c r="C34" s="3">
        <v>67.84</v>
      </c>
      <c r="D34" s="7">
        <f t="shared" si="1"/>
        <v>78.016</v>
      </c>
      <c r="E34" s="5"/>
      <c r="F34" s="4"/>
      <c r="G34" s="4"/>
    </row>
    <row r="35" spans="1:7" ht="15">
      <c r="A35" s="5" t="s">
        <v>25</v>
      </c>
      <c r="B35" s="3" t="s">
        <v>31</v>
      </c>
      <c r="C35" s="3">
        <v>367.4</v>
      </c>
      <c r="D35" s="7">
        <f t="shared" si="1"/>
        <v>422.51</v>
      </c>
      <c r="E35" s="5"/>
      <c r="F35" s="4"/>
      <c r="G35" s="4"/>
    </row>
    <row r="36" spans="1:7" ht="15">
      <c r="A36" s="5" t="s">
        <v>25</v>
      </c>
      <c r="B36" s="3" t="s">
        <v>32</v>
      </c>
      <c r="C36" s="3">
        <v>197.86</v>
      </c>
      <c r="D36" s="7">
        <f t="shared" si="1"/>
        <v>227.53900000000002</v>
      </c>
      <c r="E36" s="5"/>
      <c r="F36" s="4"/>
      <c r="G36" s="4"/>
    </row>
    <row r="37" spans="1:7" ht="15">
      <c r="A37" s="5" t="s">
        <v>25</v>
      </c>
      <c r="B37" s="3" t="s">
        <v>33</v>
      </c>
      <c r="C37" s="3">
        <v>182.83</v>
      </c>
      <c r="D37" s="7">
        <f t="shared" si="1"/>
        <v>210.2545</v>
      </c>
      <c r="E37" s="5"/>
      <c r="F37" s="4"/>
      <c r="G37" s="4"/>
    </row>
    <row r="38" spans="1:7" ht="15">
      <c r="A38" s="5" t="s">
        <v>25</v>
      </c>
      <c r="B38" s="3" t="s">
        <v>34</v>
      </c>
      <c r="C38" s="3">
        <v>153.39</v>
      </c>
      <c r="D38" s="7">
        <f t="shared" si="1"/>
        <v>176.39849999999998</v>
      </c>
      <c r="E38" s="5"/>
      <c r="F38" s="4"/>
      <c r="G38" s="4"/>
    </row>
    <row r="39" spans="1:7" ht="15">
      <c r="A39" s="5" t="s">
        <v>25</v>
      </c>
      <c r="B39" s="3" t="s">
        <v>35</v>
      </c>
      <c r="C39" s="3">
        <v>194.3</v>
      </c>
      <c r="D39" s="7">
        <f t="shared" si="1"/>
        <v>223.44500000000002</v>
      </c>
      <c r="E39" s="5"/>
      <c r="F39" s="4"/>
      <c r="G39" s="4"/>
    </row>
    <row r="40" spans="1:7" ht="15">
      <c r="A40" s="5" t="s">
        <v>25</v>
      </c>
      <c r="B40" s="3" t="s">
        <v>36</v>
      </c>
      <c r="C40" s="3">
        <v>184.07</v>
      </c>
      <c r="D40" s="7">
        <f t="shared" si="1"/>
        <v>211.6805</v>
      </c>
      <c r="E40" s="5"/>
      <c r="F40" s="4"/>
      <c r="G40" s="4"/>
    </row>
    <row r="41" spans="1:7" ht="15">
      <c r="A41" s="5" t="s">
        <v>25</v>
      </c>
      <c r="B41" s="3" t="s">
        <v>37</v>
      </c>
      <c r="C41" s="3">
        <v>209.63</v>
      </c>
      <c r="D41" s="7">
        <f t="shared" si="1"/>
        <v>241.0745</v>
      </c>
      <c r="E41" s="5"/>
      <c r="F41" s="4"/>
      <c r="G41" s="4"/>
    </row>
    <row r="42" spans="1:7" ht="15">
      <c r="A42" s="5" t="s">
        <v>25</v>
      </c>
      <c r="B42" s="3" t="s">
        <v>38</v>
      </c>
      <c r="C42" s="3">
        <v>301.66</v>
      </c>
      <c r="D42" s="7">
        <f t="shared" si="1"/>
        <v>346.90900000000005</v>
      </c>
      <c r="E42" s="5"/>
      <c r="F42" s="4"/>
      <c r="G42" s="4"/>
    </row>
    <row r="43" spans="1:7" ht="15">
      <c r="A43" s="5"/>
      <c r="B43" s="3"/>
      <c r="C43" s="3">
        <f>SUM(C30:C42)</f>
        <v>2780.05</v>
      </c>
      <c r="D43" s="7">
        <f>SUM(D30:D42)</f>
        <v>3197.0575000000003</v>
      </c>
      <c r="E43" s="5">
        <v>3204</v>
      </c>
      <c r="F43" s="4">
        <f>C43*550.78/77404.23</f>
        <v>19.78181216969667</v>
      </c>
      <c r="G43" s="4">
        <f>E43-F43-D43</f>
        <v>-12.839312169697223</v>
      </c>
    </row>
    <row r="44" spans="1:7" ht="15">
      <c r="A44" s="5"/>
      <c r="B44" s="3"/>
      <c r="C44" s="3"/>
      <c r="D44" s="7"/>
      <c r="E44" s="5"/>
      <c r="F44" s="4"/>
      <c r="G44" s="4"/>
    </row>
    <row r="45" spans="1:7" ht="15">
      <c r="A45" s="2" t="s">
        <v>39</v>
      </c>
      <c r="B45" s="3" t="s">
        <v>40</v>
      </c>
      <c r="C45" s="2">
        <v>297.85</v>
      </c>
      <c r="D45" s="4">
        <f>C45+C45*15%</f>
        <v>342.52750000000003</v>
      </c>
      <c r="E45" s="2"/>
      <c r="F45" s="4"/>
      <c r="G45" s="4"/>
    </row>
    <row r="46" spans="1:7" ht="15">
      <c r="A46" s="2" t="s">
        <v>39</v>
      </c>
      <c r="B46" s="2" t="s">
        <v>41</v>
      </c>
      <c r="C46" s="2">
        <v>731.07</v>
      </c>
      <c r="D46" s="4">
        <f>C46+C46*15%</f>
        <v>840.7305</v>
      </c>
      <c r="E46" s="2"/>
      <c r="F46" s="4"/>
      <c r="G46" s="4"/>
    </row>
    <row r="47" spans="1:7" ht="15">
      <c r="A47" s="2"/>
      <c r="B47" s="2"/>
      <c r="C47" s="2">
        <f>SUM(C45:C46)</f>
        <v>1028.92</v>
      </c>
      <c r="D47" s="4">
        <f>SUM(D45:D46)</f>
        <v>1183.258</v>
      </c>
      <c r="E47" s="2">
        <v>1184</v>
      </c>
      <c r="F47" s="4">
        <f>C47*550.78/77404.23</f>
        <v>7.321415865773745</v>
      </c>
      <c r="G47" s="4">
        <f>E47-F47-D47</f>
        <v>-6.5794158657738535</v>
      </c>
    </row>
    <row r="48" spans="1:7" ht="15">
      <c r="A48" s="2"/>
      <c r="B48" s="2"/>
      <c r="C48" s="2"/>
      <c r="D48" s="4"/>
      <c r="E48" s="2"/>
      <c r="F48" s="4"/>
      <c r="G48" s="4"/>
    </row>
    <row r="49" spans="1:7" ht="15">
      <c r="A49" s="5" t="s">
        <v>42</v>
      </c>
      <c r="B49" s="3" t="s">
        <v>43</v>
      </c>
      <c r="C49" s="3">
        <v>921.98</v>
      </c>
      <c r="D49" s="6">
        <f>C49*12%+C49</f>
        <v>1032.6176</v>
      </c>
      <c r="E49" s="5"/>
      <c r="F49" s="4"/>
      <c r="G49" s="4"/>
    </row>
    <row r="50" spans="1:7" ht="15">
      <c r="A50" s="9" t="s">
        <v>42</v>
      </c>
      <c r="B50" s="3" t="s">
        <v>44</v>
      </c>
      <c r="C50" s="3">
        <v>1069.52</v>
      </c>
      <c r="D50" s="6">
        <f>C50*12%+C50</f>
        <v>1197.8624</v>
      </c>
      <c r="E50" s="5"/>
      <c r="F50" s="4"/>
      <c r="G50" s="4"/>
    </row>
    <row r="51" spans="1:7" ht="15">
      <c r="A51" s="5" t="s">
        <v>42</v>
      </c>
      <c r="B51" s="3" t="s">
        <v>45</v>
      </c>
      <c r="C51" s="3">
        <v>893.52</v>
      </c>
      <c r="D51" s="6">
        <f>C51*12%+C51</f>
        <v>1000.7424</v>
      </c>
      <c r="E51" s="5"/>
      <c r="F51" s="4"/>
      <c r="G51" s="4"/>
    </row>
    <row r="52" spans="1:7" ht="15">
      <c r="A52" s="5" t="s">
        <v>42</v>
      </c>
      <c r="B52" s="3" t="s">
        <v>46</v>
      </c>
      <c r="C52" s="3">
        <v>1437.65</v>
      </c>
      <c r="D52" s="6">
        <f>C52*12%+C52</f>
        <v>1610.1680000000001</v>
      </c>
      <c r="E52" s="5"/>
      <c r="F52" s="4"/>
      <c r="G52" s="4"/>
    </row>
    <row r="53" spans="1:7" ht="15">
      <c r="A53" s="5" t="s">
        <v>42</v>
      </c>
      <c r="B53" s="3" t="s">
        <v>47</v>
      </c>
      <c r="C53" s="3">
        <v>377</v>
      </c>
      <c r="D53" s="6">
        <f>C53*12%+C53</f>
        <v>422.24</v>
      </c>
      <c r="E53" s="5"/>
      <c r="F53" s="4"/>
      <c r="G53" s="4"/>
    </row>
    <row r="54" spans="1:7" ht="15">
      <c r="A54" s="5"/>
      <c r="B54" s="3"/>
      <c r="C54" s="3">
        <f>SUM(C49:C53)</f>
        <v>4699.67</v>
      </c>
      <c r="D54" s="6">
        <f>SUM(D49:D53)</f>
        <v>5263.6304</v>
      </c>
      <c r="E54" s="5">
        <v>5266</v>
      </c>
      <c r="F54" s="4">
        <f>C54*550.78/77404.23</f>
        <v>33.44112127463835</v>
      </c>
      <c r="G54" s="4">
        <f>E54-F54-D54</f>
        <v>-31.071521274638144</v>
      </c>
    </row>
    <row r="55" spans="1:7" ht="15">
      <c r="A55" s="5"/>
      <c r="B55" s="3"/>
      <c r="C55" s="3"/>
      <c r="D55" s="6"/>
      <c r="E55" s="5"/>
      <c r="F55" s="4"/>
      <c r="G55" s="4"/>
    </row>
    <row r="56" spans="1:7" ht="15">
      <c r="A56" s="5" t="s">
        <v>48</v>
      </c>
      <c r="B56" s="3" t="s">
        <v>49</v>
      </c>
      <c r="C56" s="5">
        <v>907.07</v>
      </c>
      <c r="D56" s="4">
        <f>C56+C56*12%</f>
        <v>1015.9184</v>
      </c>
      <c r="E56" s="5"/>
      <c r="F56" s="4"/>
      <c r="G56" s="4"/>
    </row>
    <row r="57" spans="1:7" ht="15">
      <c r="A57" s="2" t="s">
        <v>48</v>
      </c>
      <c r="B57" s="3" t="s">
        <v>50</v>
      </c>
      <c r="C57" s="2">
        <v>433.23</v>
      </c>
      <c r="D57" s="4">
        <f>C57+C57*12%</f>
        <v>485.2176</v>
      </c>
      <c r="E57" s="2"/>
      <c r="F57" s="4"/>
      <c r="G57" s="4"/>
    </row>
    <row r="58" spans="1:7" ht="15">
      <c r="A58" s="2" t="s">
        <v>48</v>
      </c>
      <c r="B58" s="3" t="s">
        <v>51</v>
      </c>
      <c r="C58" s="2">
        <v>419.69</v>
      </c>
      <c r="D58" s="4">
        <f>C58+C58*12%</f>
        <v>470.0528</v>
      </c>
      <c r="E58" s="2"/>
      <c r="F58" s="4"/>
      <c r="G58" s="4"/>
    </row>
    <row r="59" spans="1:7" ht="15">
      <c r="A59" s="2"/>
      <c r="B59" s="3"/>
      <c r="C59" s="2">
        <f>SUM(C56:C58)</f>
        <v>1759.9900000000002</v>
      </c>
      <c r="D59" s="4">
        <f>SUM(D56:D58)</f>
        <v>1971.1888</v>
      </c>
      <c r="E59" s="2">
        <v>1941</v>
      </c>
      <c r="F59" s="4">
        <f>C59*550.78/77404.23</f>
        <v>12.523440801620275</v>
      </c>
      <c r="G59" s="4">
        <f>E59-F59-D59</f>
        <v>-42.71224080162028</v>
      </c>
    </row>
    <row r="60" spans="1:7" ht="15">
      <c r="A60" s="2"/>
      <c r="B60" s="3"/>
      <c r="C60" s="2"/>
      <c r="D60" s="4"/>
      <c r="E60" s="2"/>
      <c r="F60" s="4"/>
      <c r="G60" s="4"/>
    </row>
    <row r="61" spans="1:7" ht="15">
      <c r="A61" s="9" t="s">
        <v>52</v>
      </c>
      <c r="B61" s="3" t="s">
        <v>53</v>
      </c>
      <c r="C61" s="3">
        <v>250.25</v>
      </c>
      <c r="D61" s="6">
        <f>C61*15%+C61</f>
        <v>287.7875</v>
      </c>
      <c r="E61" s="5">
        <v>320</v>
      </c>
      <c r="F61" s="4">
        <f>C61*550.78/77404.23</f>
        <v>1.7806868565193403</v>
      </c>
      <c r="G61" s="4">
        <f>E61-F61-D61</f>
        <v>30.43181314348061</v>
      </c>
    </row>
    <row r="62" spans="1:7" ht="15">
      <c r="A62" s="9"/>
      <c r="B62" s="3"/>
      <c r="C62" s="3"/>
      <c r="D62" s="6"/>
      <c r="E62" s="5"/>
      <c r="F62" s="4"/>
      <c r="G62" s="4"/>
    </row>
    <row r="63" spans="1:7" ht="15">
      <c r="A63" s="5" t="s">
        <v>54</v>
      </c>
      <c r="B63" s="3" t="s">
        <v>55</v>
      </c>
      <c r="C63" s="3">
        <v>332.57</v>
      </c>
      <c r="D63" s="7">
        <f>C63+C63*15%</f>
        <v>382.4555</v>
      </c>
      <c r="E63" s="5"/>
      <c r="F63" s="4"/>
      <c r="G63" s="4"/>
    </row>
    <row r="64" spans="1:7" ht="15">
      <c r="A64" s="5" t="s">
        <v>54</v>
      </c>
      <c r="B64" s="3" t="s">
        <v>56</v>
      </c>
      <c r="C64" s="3">
        <v>302.35</v>
      </c>
      <c r="D64" s="7">
        <f>C64+C64*15%</f>
        <v>347.70250000000004</v>
      </c>
      <c r="E64" s="5"/>
      <c r="F64" s="4"/>
      <c r="G64" s="4"/>
    </row>
    <row r="65" spans="1:7" ht="15">
      <c r="A65" s="5"/>
      <c r="B65" s="3"/>
      <c r="C65" s="3">
        <f>SUM(C63:C64)</f>
        <v>634.9200000000001</v>
      </c>
      <c r="D65" s="7">
        <f>SUM(D63:D64)</f>
        <v>730.158</v>
      </c>
      <c r="E65" s="5">
        <v>731</v>
      </c>
      <c r="F65" s="4">
        <f>C65*550.78/77404.23</f>
        <v>4.517856938826212</v>
      </c>
      <c r="G65" s="4">
        <f>E65-F65-D65</f>
        <v>-3.6758569388262003</v>
      </c>
    </row>
    <row r="66" spans="1:7" ht="15">
      <c r="A66" s="5"/>
      <c r="B66" s="3"/>
      <c r="C66" s="3"/>
      <c r="D66" s="7"/>
      <c r="E66" s="5"/>
      <c r="F66" s="4"/>
      <c r="G66" s="4"/>
    </row>
    <row r="67" spans="1:7" ht="15">
      <c r="A67" s="5" t="s">
        <v>57</v>
      </c>
      <c r="B67" s="3" t="s">
        <v>58</v>
      </c>
      <c r="C67" s="3">
        <v>296.4</v>
      </c>
      <c r="D67" s="7">
        <f aca="true" t="shared" si="2" ref="D67:D74">C67+C67*15%</f>
        <v>340.85999999999996</v>
      </c>
      <c r="E67" s="5"/>
      <c r="F67" s="4"/>
      <c r="G67" s="4"/>
    </row>
    <row r="68" spans="1:7" ht="15">
      <c r="A68" s="5" t="s">
        <v>57</v>
      </c>
      <c r="B68" s="3" t="s">
        <v>59</v>
      </c>
      <c r="C68" s="3">
        <v>466.42</v>
      </c>
      <c r="D68" s="7">
        <f t="shared" si="2"/>
        <v>536.383</v>
      </c>
      <c r="E68" s="5"/>
      <c r="F68" s="4"/>
      <c r="G68" s="4"/>
    </row>
    <row r="69" spans="1:7" ht="15">
      <c r="A69" s="5" t="s">
        <v>57</v>
      </c>
      <c r="B69" s="3" t="s">
        <v>60</v>
      </c>
      <c r="C69" s="3">
        <v>463.51</v>
      </c>
      <c r="D69" s="7">
        <f t="shared" si="2"/>
        <v>533.0364999999999</v>
      </c>
      <c r="E69" s="5"/>
      <c r="F69" s="4"/>
      <c r="G69" s="4"/>
    </row>
    <row r="70" spans="1:7" ht="15">
      <c r="A70" s="5" t="s">
        <v>57</v>
      </c>
      <c r="B70" s="3" t="s">
        <v>61</v>
      </c>
      <c r="C70" s="3">
        <v>426.58</v>
      </c>
      <c r="D70" s="7">
        <f t="shared" si="2"/>
        <v>490.567</v>
      </c>
      <c r="E70" s="5"/>
      <c r="F70" s="4"/>
      <c r="G70" s="4"/>
    </row>
    <row r="71" spans="1:7" ht="15">
      <c r="A71" s="5" t="s">
        <v>57</v>
      </c>
      <c r="B71" s="3" t="s">
        <v>62</v>
      </c>
      <c r="C71" s="3">
        <v>426.58</v>
      </c>
      <c r="D71" s="7">
        <f t="shared" si="2"/>
        <v>490.567</v>
      </c>
      <c r="E71" s="5"/>
      <c r="F71" s="4"/>
      <c r="G71" s="4"/>
    </row>
    <row r="72" spans="1:7" ht="15">
      <c r="A72" s="5" t="s">
        <v>57</v>
      </c>
      <c r="B72" s="3" t="s">
        <v>63</v>
      </c>
      <c r="C72" s="3">
        <v>726.23</v>
      </c>
      <c r="D72" s="7">
        <f t="shared" si="2"/>
        <v>835.1645</v>
      </c>
      <c r="E72" s="5"/>
      <c r="F72" s="4"/>
      <c r="G72" s="4"/>
    </row>
    <row r="73" spans="1:7" ht="15">
      <c r="A73" s="5" t="s">
        <v>57</v>
      </c>
      <c r="B73" s="3" t="s">
        <v>64</v>
      </c>
      <c r="C73" s="3">
        <v>531.5</v>
      </c>
      <c r="D73" s="7">
        <f t="shared" si="2"/>
        <v>611.225</v>
      </c>
      <c r="E73" s="5"/>
      <c r="F73" s="4"/>
      <c r="G73" s="4"/>
    </row>
    <row r="74" spans="1:7" ht="15">
      <c r="A74" s="5" t="s">
        <v>57</v>
      </c>
      <c r="B74" s="3" t="s">
        <v>65</v>
      </c>
      <c r="C74" s="3">
        <v>613.97</v>
      </c>
      <c r="D74" s="7">
        <f t="shared" si="2"/>
        <v>706.0655</v>
      </c>
      <c r="E74" s="5"/>
      <c r="F74" s="4"/>
      <c r="G74" s="4"/>
    </row>
    <row r="75" spans="1:7" ht="15">
      <c r="A75" s="5"/>
      <c r="B75" s="3"/>
      <c r="C75" s="3">
        <f>SUM(C67:C74)</f>
        <v>3951.1899999999996</v>
      </c>
      <c r="D75" s="7">
        <f>SUM(D67:D74)</f>
        <v>4543.8685</v>
      </c>
      <c r="E75" s="5">
        <v>4549</v>
      </c>
      <c r="F75" s="4">
        <f>C75*550.78/77404.23</f>
        <v>28.115213189253346</v>
      </c>
      <c r="G75" s="4">
        <f>E75-F75-D75</f>
        <v>-22.98371318925274</v>
      </c>
    </row>
    <row r="76" spans="1:7" ht="15">
      <c r="A76" s="5"/>
      <c r="B76" s="3"/>
      <c r="C76" s="3"/>
      <c r="D76" s="7"/>
      <c r="E76" s="5"/>
      <c r="F76" s="4"/>
      <c r="G76" s="4"/>
    </row>
    <row r="77" spans="1:7" ht="15">
      <c r="A77" s="5" t="s">
        <v>66</v>
      </c>
      <c r="B77" s="3" t="s">
        <v>67</v>
      </c>
      <c r="C77" s="3">
        <v>292.87</v>
      </c>
      <c r="D77" s="6">
        <f>C77*15%+C77</f>
        <v>336.8005</v>
      </c>
      <c r="E77" s="5"/>
      <c r="F77" s="4"/>
      <c r="G77" s="4"/>
    </row>
    <row r="78" spans="1:7" ht="15">
      <c r="A78" s="5" t="s">
        <v>66</v>
      </c>
      <c r="B78" s="3" t="s">
        <v>68</v>
      </c>
      <c r="C78" s="3">
        <v>260.33</v>
      </c>
      <c r="D78" s="6">
        <f>C78*15%+C78</f>
        <v>299.3795</v>
      </c>
      <c r="E78" s="5"/>
      <c r="F78" s="4"/>
      <c r="G78" s="4"/>
    </row>
    <row r="79" spans="1:7" ht="15">
      <c r="A79" s="5" t="s">
        <v>66</v>
      </c>
      <c r="B79" s="3" t="s">
        <v>69</v>
      </c>
      <c r="C79" s="3">
        <v>260.33</v>
      </c>
      <c r="D79" s="7">
        <f>C79+C79*15%</f>
        <v>299.3795</v>
      </c>
      <c r="E79" s="5"/>
      <c r="F79" s="4"/>
      <c r="G79" s="4"/>
    </row>
    <row r="80" spans="1:7" ht="15">
      <c r="A80" s="5"/>
      <c r="B80" s="3"/>
      <c r="C80" s="3">
        <f>SUM(C77:C79)</f>
        <v>813.53</v>
      </c>
      <c r="D80" s="7">
        <f>SUM(D77:D79)</f>
        <v>935.5595000000001</v>
      </c>
      <c r="E80" s="3">
        <v>940</v>
      </c>
      <c r="F80" s="4">
        <f>C80*550.78/77404.23</f>
        <v>5.788779933603112</v>
      </c>
      <c r="G80" s="4">
        <f>E80-F80-D80</f>
        <v>-1.3482799336031803</v>
      </c>
    </row>
    <row r="81" spans="1:7" ht="15">
      <c r="A81" s="5"/>
      <c r="B81" s="3"/>
      <c r="C81" s="3"/>
      <c r="D81" s="7"/>
      <c r="E81" s="5"/>
      <c r="F81" s="4"/>
      <c r="G81" s="4"/>
    </row>
    <row r="82" spans="1:7" ht="15">
      <c r="A82" s="5" t="s">
        <v>70</v>
      </c>
      <c r="B82" s="3" t="s">
        <v>71</v>
      </c>
      <c r="C82" s="3">
        <v>609.23</v>
      </c>
      <c r="D82" s="7">
        <f>C82+C82*15%</f>
        <v>700.6145</v>
      </c>
      <c r="E82" s="5">
        <v>701</v>
      </c>
      <c r="F82" s="4">
        <f>C82*550.78/77404.23</f>
        <v>4.335056358031079</v>
      </c>
      <c r="G82" s="4">
        <f>E82-F82-D82</f>
        <v>-3.9495563580311455</v>
      </c>
    </row>
    <row r="83" spans="1:7" ht="15">
      <c r="A83" s="5"/>
      <c r="B83" s="3"/>
      <c r="C83" s="3"/>
      <c r="D83" s="7"/>
      <c r="E83" s="5"/>
      <c r="F83" s="4"/>
      <c r="G83" s="4"/>
    </row>
    <row r="84" spans="1:7" ht="15">
      <c r="A84" s="2" t="s">
        <v>72</v>
      </c>
      <c r="B84" s="3" t="s">
        <v>73</v>
      </c>
      <c r="C84" s="2">
        <v>487.38</v>
      </c>
      <c r="D84" s="4">
        <f>C84+C84*15%</f>
        <v>560.487</v>
      </c>
      <c r="E84" s="2"/>
      <c r="F84" s="4"/>
      <c r="G84" s="4"/>
    </row>
    <row r="85" spans="1:7" ht="15">
      <c r="A85" s="2" t="s">
        <v>72</v>
      </c>
      <c r="B85" s="3" t="s">
        <v>74</v>
      </c>
      <c r="C85" s="2">
        <v>568.61</v>
      </c>
      <c r="D85" s="4">
        <f>C85+C85*15%</f>
        <v>653.9015</v>
      </c>
      <c r="E85" s="2"/>
      <c r="F85" s="4"/>
      <c r="G85" s="4"/>
    </row>
    <row r="86" spans="1:7" ht="15">
      <c r="A86" s="2" t="s">
        <v>72</v>
      </c>
      <c r="B86" s="3" t="s">
        <v>1</v>
      </c>
      <c r="C86" s="2">
        <v>473.85</v>
      </c>
      <c r="D86" s="4">
        <f>C86+C86*15%</f>
        <v>544.9275</v>
      </c>
      <c r="E86" s="2"/>
      <c r="F86" s="4"/>
      <c r="G86" s="4"/>
    </row>
    <row r="87" spans="1:7" ht="15">
      <c r="A87" s="2"/>
      <c r="B87" s="3"/>
      <c r="C87" s="2">
        <f>SUM(C84:C86)</f>
        <v>1529.8400000000001</v>
      </c>
      <c r="D87" s="4">
        <f>SUM(D84:D86)</f>
        <v>1759.316</v>
      </c>
      <c r="E87" s="2">
        <v>1876</v>
      </c>
      <c r="F87" s="4">
        <f>C87*550.78/77404.23</f>
        <v>10.885778144166023</v>
      </c>
      <c r="G87" s="4">
        <f>E87-F87-D87</f>
        <v>105.79822185583384</v>
      </c>
    </row>
    <row r="88" spans="1:7" ht="15">
      <c r="A88" s="2"/>
      <c r="B88" s="3"/>
      <c r="C88" s="2"/>
      <c r="D88" s="4"/>
      <c r="E88" s="2"/>
      <c r="F88" s="4"/>
      <c r="G88" s="4"/>
    </row>
    <row r="89" spans="1:7" ht="15">
      <c r="A89" s="2" t="s">
        <v>75</v>
      </c>
      <c r="B89" s="3" t="s">
        <v>76</v>
      </c>
      <c r="C89" s="2">
        <v>500.92</v>
      </c>
      <c r="D89" s="4">
        <f>C89+C89*15%</f>
        <v>576.058</v>
      </c>
      <c r="E89" s="2">
        <v>559</v>
      </c>
      <c r="F89" s="4">
        <f>C89*550.78/77404.23</f>
        <v>3.564362278392279</v>
      </c>
      <c r="G89" s="4">
        <f>E89-F89-D89</f>
        <v>-20.622362278392302</v>
      </c>
    </row>
    <row r="90" spans="1:7" ht="15">
      <c r="A90" s="2"/>
      <c r="B90" s="3"/>
      <c r="C90" s="2"/>
      <c r="D90" s="4"/>
      <c r="E90" s="2"/>
      <c r="F90" s="4"/>
      <c r="G90" s="4"/>
    </row>
    <row r="91" spans="1:7" ht="15">
      <c r="A91" s="2" t="s">
        <v>77</v>
      </c>
      <c r="B91" s="3" t="s">
        <v>78</v>
      </c>
      <c r="C91" s="3">
        <v>907.07</v>
      </c>
      <c r="D91" s="4">
        <f>C91+C91*15%</f>
        <v>1043.1305</v>
      </c>
      <c r="E91" s="2"/>
      <c r="F91" s="4"/>
      <c r="G91" s="4"/>
    </row>
    <row r="92" spans="1:7" ht="15">
      <c r="A92" s="2" t="s">
        <v>77</v>
      </c>
      <c r="B92" s="2" t="s">
        <v>79</v>
      </c>
      <c r="C92" s="2">
        <v>419.69</v>
      </c>
      <c r="D92" s="4">
        <f>C92+C92*15%</f>
        <v>482.6435</v>
      </c>
      <c r="E92" s="2"/>
      <c r="F92" s="4"/>
      <c r="G92" s="4"/>
    </row>
    <row r="93" spans="1:7" ht="15">
      <c r="A93" s="2" t="s">
        <v>77</v>
      </c>
      <c r="B93" s="2" t="s">
        <v>80</v>
      </c>
      <c r="C93" s="2">
        <v>717.53</v>
      </c>
      <c r="D93" s="4">
        <f>C93+C93*15%</f>
        <v>825.1595</v>
      </c>
      <c r="E93" s="2"/>
      <c r="F93" s="4"/>
      <c r="G93" s="4"/>
    </row>
    <row r="94" spans="1:7" ht="15">
      <c r="A94" s="2"/>
      <c r="B94" s="2"/>
      <c r="C94" s="2">
        <f>SUM(C91:C93)</f>
        <v>2044.29</v>
      </c>
      <c r="D94" s="4">
        <f>SUM(D91:D93)</f>
        <v>2350.9335</v>
      </c>
      <c r="E94" s="2">
        <v>2353</v>
      </c>
      <c r="F94" s="4">
        <f>C94*550.78/77404.23</f>
        <v>14.546414920734952</v>
      </c>
      <c r="G94" s="4">
        <f>E94-F94-D94</f>
        <v>-12.479914920735155</v>
      </c>
    </row>
    <row r="95" spans="1:7" ht="15">
      <c r="A95" s="2"/>
      <c r="B95" s="2"/>
      <c r="C95" s="2"/>
      <c r="D95" s="4"/>
      <c r="E95" s="2"/>
      <c r="F95" s="4"/>
      <c r="G95" s="4"/>
    </row>
    <row r="96" spans="1:7" ht="15">
      <c r="A96" s="2" t="s">
        <v>81</v>
      </c>
      <c r="B96" s="3" t="s">
        <v>82</v>
      </c>
      <c r="C96" s="2">
        <v>460.29</v>
      </c>
      <c r="D96" s="4">
        <f>C96+C96*15%</f>
        <v>529.3335</v>
      </c>
      <c r="E96" s="2"/>
      <c r="F96" s="4"/>
      <c r="G96" s="4"/>
    </row>
    <row r="97" spans="1:7" ht="15">
      <c r="A97" s="2" t="s">
        <v>81</v>
      </c>
      <c r="B97" s="3" t="s">
        <v>83</v>
      </c>
      <c r="C97" s="2">
        <v>446.76</v>
      </c>
      <c r="D97" s="4">
        <f>C97+C97*15%</f>
        <v>513.774</v>
      </c>
      <c r="E97" s="2"/>
      <c r="F97" s="4"/>
      <c r="G97" s="4"/>
    </row>
    <row r="98" spans="1:7" ht="15">
      <c r="A98" s="2"/>
      <c r="B98" s="3"/>
      <c r="C98" s="2">
        <f>SUM(C96:C97)</f>
        <v>907.05</v>
      </c>
      <c r="D98" s="4">
        <f>SUM(D96:D97)</f>
        <v>1043.1075</v>
      </c>
      <c r="E98" s="2">
        <v>1030</v>
      </c>
      <c r="F98" s="4">
        <f>C98*550.78/77404.23</f>
        <v>6.454233819004465</v>
      </c>
      <c r="G98" s="4">
        <f>E98-F98-D98</f>
        <v>-19.56173381900453</v>
      </c>
    </row>
    <row r="99" spans="1:7" ht="15">
      <c r="A99" s="2"/>
      <c r="B99" s="3"/>
      <c r="C99" s="2"/>
      <c r="D99" s="4"/>
      <c r="E99" s="2"/>
      <c r="F99" s="4"/>
      <c r="G99" s="4"/>
    </row>
    <row r="100" spans="1:7" ht="15">
      <c r="A100" s="2" t="s">
        <v>84</v>
      </c>
      <c r="B100" s="3" t="s">
        <v>85</v>
      </c>
      <c r="C100" s="2">
        <v>433.23</v>
      </c>
      <c r="D100" s="4">
        <f>C100+C100*15%</f>
        <v>498.21450000000004</v>
      </c>
      <c r="E100" s="2">
        <v>960</v>
      </c>
      <c r="F100" s="4">
        <f>C100*550.78/77404.23</f>
        <v>3.0827051622372577</v>
      </c>
      <c r="G100" s="4">
        <f>E100-F100-D100</f>
        <v>458.70279483776267</v>
      </c>
    </row>
    <row r="101" spans="1:7" ht="15">
      <c r="A101" s="2"/>
      <c r="B101" s="3"/>
      <c r="C101" s="2"/>
      <c r="D101" s="4"/>
      <c r="E101" s="2"/>
      <c r="F101" s="4"/>
      <c r="G101" s="4"/>
    </row>
    <row r="102" spans="1:7" ht="15">
      <c r="A102" s="5" t="s">
        <v>86</v>
      </c>
      <c r="B102" s="3" t="s">
        <v>87</v>
      </c>
      <c r="C102" s="3">
        <v>328</v>
      </c>
      <c r="D102" s="7">
        <f>C102+C102*15%</f>
        <v>377.2</v>
      </c>
      <c r="E102" s="5">
        <v>378</v>
      </c>
      <c r="F102" s="4">
        <f>C102*550.78/77404.23</f>
        <v>2.3339272285248494</v>
      </c>
      <c r="G102" s="4">
        <f>E102-F102-D102</f>
        <v>-1.533927228524817</v>
      </c>
    </row>
    <row r="103" spans="1:7" ht="15">
      <c r="A103" s="5"/>
      <c r="B103" s="3"/>
      <c r="C103" s="3"/>
      <c r="D103" s="7"/>
      <c r="E103" s="5"/>
      <c r="F103" s="4"/>
      <c r="G103" s="4"/>
    </row>
    <row r="104" spans="1:7" ht="15">
      <c r="A104" s="5" t="s">
        <v>88</v>
      </c>
      <c r="B104" s="3" t="s">
        <v>89</v>
      </c>
      <c r="C104" s="3">
        <v>375.8</v>
      </c>
      <c r="D104" s="7">
        <f>C104+C104*15%</f>
        <v>432.17</v>
      </c>
      <c r="E104" s="5"/>
      <c r="F104" s="4"/>
      <c r="G104" s="4"/>
    </row>
    <row r="105" spans="1:7" ht="15">
      <c r="A105" s="5" t="s">
        <v>88</v>
      </c>
      <c r="B105" s="3" t="s">
        <v>90</v>
      </c>
      <c r="C105" s="3">
        <v>320.09</v>
      </c>
      <c r="D105" s="7">
        <f>C105+C105*15%</f>
        <v>368.10349999999994</v>
      </c>
      <c r="E105" s="5"/>
      <c r="F105" s="4"/>
      <c r="G105" s="4"/>
    </row>
    <row r="106" spans="1:7" ht="15">
      <c r="A106" s="5" t="s">
        <v>88</v>
      </c>
      <c r="B106" s="3" t="s">
        <v>91</v>
      </c>
      <c r="C106" s="3">
        <v>429.63</v>
      </c>
      <c r="D106" s="7">
        <f>C106+C106*15%</f>
        <v>494.0745</v>
      </c>
      <c r="E106" s="5"/>
      <c r="F106" s="4"/>
      <c r="G106" s="4"/>
    </row>
    <row r="107" spans="1:7" ht="15">
      <c r="A107" s="5" t="s">
        <v>88</v>
      </c>
      <c r="B107" s="3" t="s">
        <v>92</v>
      </c>
      <c r="C107" s="3">
        <v>175.23</v>
      </c>
      <c r="D107" s="7">
        <f>C107+C107*15%</f>
        <v>201.5145</v>
      </c>
      <c r="E107" s="5"/>
      <c r="F107" s="4"/>
      <c r="G107" s="4"/>
    </row>
    <row r="108" spans="1:7" ht="15">
      <c r="A108" s="2" t="s">
        <v>88</v>
      </c>
      <c r="B108" s="2" t="s">
        <v>93</v>
      </c>
      <c r="C108" s="2">
        <v>622.76</v>
      </c>
      <c r="D108" s="4">
        <f>C108+C108*12%</f>
        <v>697.4911999999999</v>
      </c>
      <c r="E108" s="2"/>
      <c r="F108" s="4"/>
      <c r="G108" s="4"/>
    </row>
    <row r="109" spans="1:7" ht="15">
      <c r="A109" s="2" t="s">
        <v>88</v>
      </c>
      <c r="B109" s="2" t="s">
        <v>94</v>
      </c>
      <c r="C109" s="2">
        <v>487.38</v>
      </c>
      <c r="D109" s="4">
        <f>C109+C109*12%</f>
        <v>545.8656</v>
      </c>
      <c r="E109" s="2"/>
      <c r="F109" s="4"/>
      <c r="G109" s="4"/>
    </row>
    <row r="110" spans="1:7" ht="15">
      <c r="A110" s="2"/>
      <c r="B110" s="2"/>
      <c r="C110" s="2">
        <f>SUM(C104:C109)</f>
        <v>2410.89</v>
      </c>
      <c r="D110" s="4">
        <f>SUM(D104:D109)</f>
        <v>2739.2192999999997</v>
      </c>
      <c r="E110" s="2">
        <v>2725</v>
      </c>
      <c r="F110" s="4">
        <f>C110*550.78/77404.23</f>
        <v>17.155005536519127</v>
      </c>
      <c r="G110" s="4">
        <f>E110-F110-D110</f>
        <v>-31.374305536518932</v>
      </c>
    </row>
    <row r="111" spans="1:7" ht="15">
      <c r="A111" s="5"/>
      <c r="B111" s="3"/>
      <c r="C111" s="3"/>
      <c r="D111" s="7"/>
      <c r="E111" s="5"/>
      <c r="F111" s="4"/>
      <c r="G111" s="4"/>
    </row>
    <row r="112" spans="1:7" ht="15">
      <c r="A112" s="5" t="s">
        <v>95</v>
      </c>
      <c r="B112" s="3" t="s">
        <v>96</v>
      </c>
      <c r="C112" s="3">
        <v>1069.52</v>
      </c>
      <c r="D112" s="6">
        <f>C112*15%+C112</f>
        <v>1229.9479999999999</v>
      </c>
      <c r="E112" s="5">
        <v>1230</v>
      </c>
      <c r="F112" s="4">
        <f>C112*550.78/77404.23</f>
        <v>7.610310516621637</v>
      </c>
      <c r="G112" s="4">
        <f>E112-F112-D112</f>
        <v>-7.558310516621532</v>
      </c>
    </row>
    <row r="113" spans="1:7" ht="15">
      <c r="A113" s="5"/>
      <c r="B113" s="3"/>
      <c r="C113" s="3"/>
      <c r="D113" s="6"/>
      <c r="E113" s="5"/>
      <c r="F113" s="4"/>
      <c r="G113" s="4"/>
    </row>
    <row r="114" spans="1:7" ht="15">
      <c r="A114" s="2" t="s">
        <v>97</v>
      </c>
      <c r="B114" s="3" t="s">
        <v>98</v>
      </c>
      <c r="C114" s="2">
        <v>622.76</v>
      </c>
      <c r="D114" s="4">
        <f>C114+C114*10%</f>
        <v>685.036</v>
      </c>
      <c r="E114" s="2">
        <v>618</v>
      </c>
      <c r="F114" s="4">
        <f>C114*550.78/77404.23</f>
        <v>4.431330856207729</v>
      </c>
      <c r="G114" s="4">
        <f>E114-F114-D114</f>
        <v>-71.4673308562077</v>
      </c>
    </row>
    <row r="115" spans="1:7" ht="15">
      <c r="A115" s="2"/>
      <c r="B115" s="3"/>
      <c r="C115" s="2"/>
      <c r="D115" s="4"/>
      <c r="E115" s="2"/>
      <c r="F115" s="4"/>
      <c r="G115" s="4"/>
    </row>
    <row r="116" spans="1:7" ht="15">
      <c r="A116" s="5" t="s">
        <v>99</v>
      </c>
      <c r="B116" s="3" t="s">
        <v>100</v>
      </c>
      <c r="C116" s="3">
        <v>239.42</v>
      </c>
      <c r="D116" s="7">
        <f>C116+C116*15%</f>
        <v>275.33299999999997</v>
      </c>
      <c r="E116" s="5">
        <v>276</v>
      </c>
      <c r="F116" s="4">
        <f>C116*550.78/77404.23</f>
        <v>1.703624564187254</v>
      </c>
      <c r="G116" s="4">
        <f>E116-F116-D116</f>
        <v>-1.036624564187207</v>
      </c>
    </row>
    <row r="117" spans="1:7" ht="15">
      <c r="A117" s="5"/>
      <c r="B117" s="3"/>
      <c r="C117" s="3"/>
      <c r="D117" s="7"/>
      <c r="E117" s="5"/>
      <c r="F117" s="4"/>
      <c r="G117" s="4"/>
    </row>
    <row r="118" spans="1:7" ht="15">
      <c r="A118" s="5" t="s">
        <v>101</v>
      </c>
      <c r="B118" s="2" t="s">
        <v>102</v>
      </c>
      <c r="C118" s="5">
        <v>433.23</v>
      </c>
      <c r="D118" s="4">
        <f>C118+C118*15%</f>
        <v>498.21450000000004</v>
      </c>
      <c r="E118" s="5"/>
      <c r="F118" s="4"/>
      <c r="G118" s="4"/>
    </row>
    <row r="119" spans="1:7" ht="15">
      <c r="A119" s="5" t="s">
        <v>101</v>
      </c>
      <c r="B119" s="2" t="s">
        <v>103</v>
      </c>
      <c r="C119" s="5">
        <v>433.23</v>
      </c>
      <c r="D119" s="4">
        <f>C119+C119*15%</f>
        <v>498.21450000000004</v>
      </c>
      <c r="E119" s="5"/>
      <c r="F119" s="4"/>
      <c r="G119" s="4"/>
    </row>
    <row r="120" spans="1:7" ht="15">
      <c r="A120" s="5"/>
      <c r="B120" s="2"/>
      <c r="C120" s="5">
        <f>SUM(C118:C119)</f>
        <v>866.46</v>
      </c>
      <c r="D120" s="4">
        <f>SUM(D118:D119)</f>
        <v>996.4290000000001</v>
      </c>
      <c r="E120" s="5">
        <v>998</v>
      </c>
      <c r="F120" s="4">
        <f>C120*550.78/77404.23</f>
        <v>6.165410324474515</v>
      </c>
      <c r="G120" s="4">
        <f>E120-F120-D120</f>
        <v>-4.594410324474552</v>
      </c>
    </row>
    <row r="121" spans="1:7" ht="15">
      <c r="A121" s="5"/>
      <c r="B121" s="2"/>
      <c r="C121" s="5"/>
      <c r="D121" s="4"/>
      <c r="E121" s="5"/>
      <c r="F121" s="4"/>
      <c r="G121" s="4"/>
    </row>
    <row r="122" spans="1:7" ht="15">
      <c r="A122" s="9" t="s">
        <v>104</v>
      </c>
      <c r="B122" s="3" t="s">
        <v>105</v>
      </c>
      <c r="C122" s="3">
        <v>1101.3</v>
      </c>
      <c r="D122" s="6">
        <f>C122*15%+C122</f>
        <v>1266.495</v>
      </c>
      <c r="E122" s="5">
        <v>1267</v>
      </c>
      <c r="F122" s="4">
        <f>C122*550.78/77404.23</f>
        <v>7.836445295043953</v>
      </c>
      <c r="G122" s="4">
        <f>E122-F122-D122</f>
        <v>-7.33144529504375</v>
      </c>
    </row>
    <row r="123" spans="1:7" ht="15">
      <c r="A123" s="5"/>
      <c r="B123" s="3"/>
      <c r="C123" s="3"/>
      <c r="D123" s="6"/>
      <c r="E123" s="5"/>
      <c r="F123" s="4"/>
      <c r="G123" s="4"/>
    </row>
    <row r="124" spans="1:7" ht="15">
      <c r="A124" s="5" t="s">
        <v>106</v>
      </c>
      <c r="B124" s="3" t="s">
        <v>107</v>
      </c>
      <c r="C124" s="3">
        <v>583.8</v>
      </c>
      <c r="D124" s="6">
        <f>C124*15%+C124</f>
        <v>671.3699999999999</v>
      </c>
      <c r="E124" s="5"/>
      <c r="F124" s="4"/>
      <c r="G124" s="4"/>
    </row>
    <row r="125" spans="1:7" ht="15">
      <c r="A125" s="5" t="s">
        <v>106</v>
      </c>
      <c r="B125" s="3" t="s">
        <v>108</v>
      </c>
      <c r="C125" s="3">
        <v>467.74</v>
      </c>
      <c r="D125" s="6">
        <f>C125*15%+C125</f>
        <v>537.9010000000001</v>
      </c>
      <c r="E125" s="5"/>
      <c r="F125" s="4"/>
      <c r="G125" s="4"/>
    </row>
    <row r="126" spans="1:7" ht="15">
      <c r="A126" s="5"/>
      <c r="B126" s="3"/>
      <c r="C126" s="3">
        <f>SUM(C124:C125)</f>
        <v>1051.54</v>
      </c>
      <c r="D126" s="6">
        <f>SUM(D124:D125)</f>
        <v>1209.271</v>
      </c>
      <c r="E126" s="5">
        <v>1210</v>
      </c>
      <c r="F126" s="4">
        <f>C126*550.78/77404.23</f>
        <v>7.4823714569604265</v>
      </c>
      <c r="G126" s="4">
        <f>E126-F126-D126</f>
        <v>-6.753371456960394</v>
      </c>
    </row>
    <row r="127" spans="1:7" ht="15">
      <c r="A127" s="5"/>
      <c r="B127" s="3"/>
      <c r="C127" s="3"/>
      <c r="D127" s="6"/>
      <c r="E127" s="5"/>
      <c r="F127" s="4"/>
      <c r="G127" s="4"/>
    </row>
    <row r="128" spans="1:7" ht="15">
      <c r="A128" s="5" t="s">
        <v>109</v>
      </c>
      <c r="B128" s="3" t="s">
        <v>110</v>
      </c>
      <c r="C128" s="3">
        <v>542.73</v>
      </c>
      <c r="D128" s="7">
        <f>C128+C128*15%</f>
        <v>624.1395</v>
      </c>
      <c r="E128" s="5">
        <v>650</v>
      </c>
      <c r="F128" s="4">
        <f>C128*550.78/77404.23</f>
        <v>3.8618668437112547</v>
      </c>
      <c r="G128" s="4">
        <f>E128-F128-D128</f>
        <v>21.998633156288747</v>
      </c>
    </row>
    <row r="129" spans="1:7" ht="15">
      <c r="A129" s="5"/>
      <c r="B129" s="3"/>
      <c r="C129" s="3"/>
      <c r="D129" s="7"/>
      <c r="E129" s="5"/>
      <c r="F129" s="4"/>
      <c r="G129" s="4"/>
    </row>
    <row r="130" spans="1:7" ht="15">
      <c r="A130" s="2" t="s">
        <v>111</v>
      </c>
      <c r="B130" s="3" t="s">
        <v>112</v>
      </c>
      <c r="C130" s="2">
        <v>230.16</v>
      </c>
      <c r="D130" s="4">
        <f>C130+C130*10%</f>
        <v>253.176</v>
      </c>
      <c r="E130" s="2"/>
      <c r="F130" s="4"/>
      <c r="G130" s="4"/>
    </row>
    <row r="131" spans="1:7" ht="15">
      <c r="A131" s="2" t="s">
        <v>111</v>
      </c>
      <c r="B131" s="3" t="s">
        <v>113</v>
      </c>
      <c r="C131" s="2">
        <v>541.53</v>
      </c>
      <c r="D131" s="4">
        <f>C131+C131*10%</f>
        <v>595.683</v>
      </c>
      <c r="E131" s="2"/>
      <c r="F131" s="4"/>
      <c r="G131" s="4"/>
    </row>
    <row r="132" spans="1:7" ht="15">
      <c r="A132" s="2" t="s">
        <v>111</v>
      </c>
      <c r="B132" s="3" t="s">
        <v>82</v>
      </c>
      <c r="C132" s="2">
        <v>460.29</v>
      </c>
      <c r="D132" s="4">
        <f>C132+C132*10%</f>
        <v>506.319</v>
      </c>
      <c r="E132" s="2"/>
      <c r="F132" s="4"/>
      <c r="G132" s="4"/>
    </row>
    <row r="133" spans="1:7" ht="15">
      <c r="A133" s="2" t="s">
        <v>111</v>
      </c>
      <c r="B133" s="3" t="s">
        <v>114</v>
      </c>
      <c r="C133" s="2">
        <v>514.46</v>
      </c>
      <c r="D133" s="4">
        <f>C133+C133*10%</f>
        <v>565.9060000000001</v>
      </c>
      <c r="E133" s="2"/>
      <c r="F133" s="4"/>
      <c r="G133" s="4"/>
    </row>
    <row r="134" spans="1:7" ht="15">
      <c r="A134" s="2" t="s">
        <v>111</v>
      </c>
      <c r="B134" s="3" t="s">
        <v>115</v>
      </c>
      <c r="C134" s="2">
        <v>446.76</v>
      </c>
      <c r="D134" s="4">
        <f>C134+C134*10%</f>
        <v>491.436</v>
      </c>
      <c r="E134" s="2"/>
      <c r="F134" s="4"/>
      <c r="G134" s="4"/>
    </row>
    <row r="135" spans="1:7" ht="15">
      <c r="A135" s="2"/>
      <c r="B135" s="3"/>
      <c r="C135" s="2">
        <f>SUM(C130:C134)</f>
        <v>2193.2</v>
      </c>
      <c r="D135" s="4">
        <f>SUM(D130:D134)</f>
        <v>2412.52</v>
      </c>
      <c r="E135" s="2">
        <v>2439</v>
      </c>
      <c r="F135" s="4">
        <f>C135*550.78/77404.23</f>
        <v>15.606003651221643</v>
      </c>
      <c r="G135" s="4">
        <f>E135-F135-D135</f>
        <v>10.873996348778292</v>
      </c>
    </row>
    <row r="136" spans="1:7" ht="15">
      <c r="A136" s="2"/>
      <c r="B136" s="3"/>
      <c r="C136" s="2"/>
      <c r="D136" s="4"/>
      <c r="E136" s="2"/>
      <c r="F136" s="4"/>
      <c r="G136" s="4"/>
    </row>
    <row r="137" spans="1:7" ht="15">
      <c r="A137" s="2" t="s">
        <v>116</v>
      </c>
      <c r="B137" s="3" t="s">
        <v>117</v>
      </c>
      <c r="C137" s="2">
        <v>487.38</v>
      </c>
      <c r="D137" s="4">
        <f>C137+C137*15%</f>
        <v>560.487</v>
      </c>
      <c r="E137" s="2"/>
      <c r="F137" s="4"/>
      <c r="G137" s="4"/>
    </row>
    <row r="138" spans="1:7" ht="15">
      <c r="A138" s="2" t="s">
        <v>116</v>
      </c>
      <c r="B138" s="3" t="s">
        <v>118</v>
      </c>
      <c r="C138" s="2">
        <v>473.85</v>
      </c>
      <c r="D138" s="4">
        <f>C138+C138*15%</f>
        <v>544.9275</v>
      </c>
      <c r="E138" s="2"/>
      <c r="F138" s="4"/>
      <c r="G138" s="4"/>
    </row>
    <row r="139" spans="1:7" ht="15">
      <c r="A139" s="2" t="s">
        <v>116</v>
      </c>
      <c r="B139" s="3" t="s">
        <v>119</v>
      </c>
      <c r="C139" s="2">
        <v>514.46</v>
      </c>
      <c r="D139" s="4">
        <f>C139+C139*15%</f>
        <v>591.629</v>
      </c>
      <c r="E139" s="2"/>
      <c r="F139" s="4"/>
      <c r="G139" s="4"/>
    </row>
    <row r="140" spans="1:7" ht="15">
      <c r="A140" s="2"/>
      <c r="B140" s="3"/>
      <c r="C140" s="2">
        <f>SUM(C137:C139)</f>
        <v>1475.69</v>
      </c>
      <c r="D140" s="4">
        <f>SUM(D137:D139)</f>
        <v>1697.0434999999998</v>
      </c>
      <c r="E140" s="2">
        <v>1707</v>
      </c>
      <c r="F140" s="4">
        <f>C140*550.78/77404.23</f>
        <v>10.500466682505595</v>
      </c>
      <c r="G140" s="4">
        <f>E140-F140-D140</f>
        <v>-0.5439666825054701</v>
      </c>
    </row>
    <row r="141" spans="1:7" ht="15">
      <c r="A141" s="2"/>
      <c r="B141" s="2"/>
      <c r="C141" s="2"/>
      <c r="D141" s="4"/>
      <c r="E141" s="8"/>
      <c r="F141" s="4"/>
      <c r="G141" s="4"/>
    </row>
    <row r="142" spans="1:7" ht="15">
      <c r="A142" s="5" t="s">
        <v>120</v>
      </c>
      <c r="B142" s="3" t="s">
        <v>121</v>
      </c>
      <c r="C142" s="3">
        <v>395.63</v>
      </c>
      <c r="D142" s="7">
        <f>C142+C142*15%</f>
        <v>454.9745</v>
      </c>
      <c r="E142" s="5"/>
      <c r="F142" s="4"/>
      <c r="G142" s="4"/>
    </row>
    <row r="143" spans="1:7" ht="15">
      <c r="A143" s="5" t="s">
        <v>120</v>
      </c>
      <c r="B143" s="3" t="s">
        <v>122</v>
      </c>
      <c r="C143" s="3">
        <v>258.53</v>
      </c>
      <c r="D143" s="7">
        <f>C143+C143*15%</f>
        <v>297.30949999999996</v>
      </c>
      <c r="E143" s="5"/>
      <c r="F143" s="4"/>
      <c r="G143" s="4"/>
    </row>
    <row r="144" spans="1:7" ht="15">
      <c r="A144" s="5"/>
      <c r="B144" s="3"/>
      <c r="C144" s="3">
        <f>SUM(C142:C143)</f>
        <v>654.16</v>
      </c>
      <c r="D144" s="7">
        <f>SUM(D142:D143)</f>
        <v>752.2839999999999</v>
      </c>
      <c r="E144" s="5">
        <v>752</v>
      </c>
      <c r="F144" s="4">
        <f>C144*550.78/77404.23</f>
        <v>4.654761694548218</v>
      </c>
      <c r="G144" s="4">
        <f>E144-F144-D144</f>
        <v>-4.938761694548134</v>
      </c>
    </row>
    <row r="145" spans="1:7" ht="15">
      <c r="A145" s="5"/>
      <c r="B145" s="3"/>
      <c r="C145" s="3"/>
      <c r="D145" s="7"/>
      <c r="E145" s="5"/>
      <c r="F145" s="4"/>
      <c r="G145" s="4"/>
    </row>
    <row r="146" spans="1:7" ht="15">
      <c r="A146" s="5" t="s">
        <v>123</v>
      </c>
      <c r="B146" s="3" t="s">
        <v>124</v>
      </c>
      <c r="C146" s="3">
        <v>470.98</v>
      </c>
      <c r="D146" s="6">
        <f>C146*15%+C146</f>
        <v>541.6270000000001</v>
      </c>
      <c r="E146" s="5">
        <v>542</v>
      </c>
      <c r="F146" s="4">
        <f>C146*550.78/77404.23</f>
        <v>3.351320262471444</v>
      </c>
      <c r="G146" s="4">
        <f>E146-F146-D146</f>
        <v>-2.9783202624714704</v>
      </c>
    </row>
    <row r="147" spans="1:7" ht="15">
      <c r="A147" s="5"/>
      <c r="B147" s="3"/>
      <c r="C147" s="3"/>
      <c r="D147" s="6"/>
      <c r="E147" s="5"/>
      <c r="F147" s="4"/>
      <c r="G147" s="4"/>
    </row>
    <row r="148" spans="1:7" ht="15">
      <c r="A148" s="2" t="s">
        <v>125</v>
      </c>
      <c r="B148" s="3" t="s">
        <v>126</v>
      </c>
      <c r="C148" s="2">
        <v>731.07</v>
      </c>
      <c r="D148" s="4">
        <f>C148+C148*15%</f>
        <v>840.7305</v>
      </c>
      <c r="E148" s="2">
        <v>841</v>
      </c>
      <c r="F148" s="4">
        <f>C148*550.78/77404.23</f>
        <v>5.20202493584653</v>
      </c>
      <c r="G148" s="4">
        <f>E148-F148-D148</f>
        <v>-4.932524935846573</v>
      </c>
    </row>
    <row r="149" spans="1:7" ht="15">
      <c r="A149" s="2"/>
      <c r="B149" s="3"/>
      <c r="C149" s="2"/>
      <c r="D149" s="4"/>
      <c r="E149" s="2"/>
      <c r="F149" s="4"/>
      <c r="G149" s="4"/>
    </row>
    <row r="150" spans="1:7" ht="15">
      <c r="A150" s="5" t="s">
        <v>127</v>
      </c>
      <c r="B150" s="3" t="s">
        <v>128</v>
      </c>
      <c r="C150" s="3">
        <v>224.96</v>
      </c>
      <c r="D150" s="7">
        <f>C150+C150*15%</f>
        <v>258.704</v>
      </c>
      <c r="E150" s="5"/>
      <c r="F150" s="4"/>
      <c r="G150" s="4"/>
    </row>
    <row r="151" spans="1:7" ht="15">
      <c r="A151" s="5" t="s">
        <v>127</v>
      </c>
      <c r="B151" s="3" t="s">
        <v>129</v>
      </c>
      <c r="C151" s="3">
        <v>316.99</v>
      </c>
      <c r="D151" s="7">
        <f>C151+C151*15%</f>
        <v>364.5385</v>
      </c>
      <c r="E151" s="5"/>
      <c r="F151" s="4"/>
      <c r="G151" s="4"/>
    </row>
    <row r="152" spans="1:7" ht="15">
      <c r="A152" s="5"/>
      <c r="B152" s="3"/>
      <c r="C152" s="3">
        <f>SUM(C150:C151)</f>
        <v>541.95</v>
      </c>
      <c r="D152" s="7">
        <f>SUM(D150:D151)</f>
        <v>623.2425000000001</v>
      </c>
      <c r="E152" s="5">
        <v>624</v>
      </c>
      <c r="F152" s="4">
        <f>C152*550.78/77404.23</f>
        <v>3.8563166509117144</v>
      </c>
      <c r="G152" s="4">
        <f>E152-F152-D152</f>
        <v>-3.098816650911772</v>
      </c>
    </row>
    <row r="153" spans="1:7" ht="15">
      <c r="A153" s="5"/>
      <c r="B153" s="3"/>
      <c r="C153" s="3"/>
      <c r="D153" s="7"/>
      <c r="E153" s="5"/>
      <c r="F153" s="4"/>
      <c r="G153" s="4"/>
    </row>
    <row r="154" spans="1:7" ht="15">
      <c r="A154" s="5" t="s">
        <v>130</v>
      </c>
      <c r="B154" s="3" t="s">
        <v>131</v>
      </c>
      <c r="C154" s="3">
        <v>475</v>
      </c>
      <c r="D154" s="7">
        <f>C154+C154*15%</f>
        <v>546.25</v>
      </c>
      <c r="E154" s="5">
        <v>547</v>
      </c>
      <c r="F154" s="4">
        <f>C154*550.78/77404.23</f>
        <v>3.379925102284462</v>
      </c>
      <c r="G154" s="4">
        <f>E154-F154-D154</f>
        <v>-2.62992510228446</v>
      </c>
    </row>
    <row r="155" spans="1:7" ht="15">
      <c r="A155" s="5"/>
      <c r="B155" s="3"/>
      <c r="C155" s="3"/>
      <c r="D155" s="7"/>
      <c r="E155" s="5"/>
      <c r="F155" s="4"/>
      <c r="G155" s="4"/>
    </row>
    <row r="156" spans="1:7" ht="15">
      <c r="A156" s="5" t="s">
        <v>132</v>
      </c>
      <c r="B156" s="3" t="s">
        <v>133</v>
      </c>
      <c r="C156" s="3">
        <v>192.85</v>
      </c>
      <c r="D156" s="6">
        <f>C156*15%+C156</f>
        <v>221.7775</v>
      </c>
      <c r="E156" s="5"/>
      <c r="F156" s="4"/>
      <c r="G156" s="4"/>
    </row>
    <row r="157" spans="1:7" ht="15">
      <c r="A157" s="5" t="s">
        <v>132</v>
      </c>
      <c r="B157" s="3" t="s">
        <v>134</v>
      </c>
      <c r="C157" s="3">
        <v>178.94</v>
      </c>
      <c r="D157" s="6">
        <f>C157*15%+C157</f>
        <v>205.781</v>
      </c>
      <c r="E157" s="5"/>
      <c r="F157" s="4"/>
      <c r="G157" s="4"/>
    </row>
    <row r="158" spans="1:7" ht="15">
      <c r="A158" s="5" t="s">
        <v>132</v>
      </c>
      <c r="B158" s="3" t="s">
        <v>135</v>
      </c>
      <c r="C158" s="3">
        <v>654.39</v>
      </c>
      <c r="D158" s="6">
        <f>C158*15%+C158</f>
        <v>752.5485</v>
      </c>
      <c r="E158" s="5"/>
      <c r="F158" s="4"/>
      <c r="G158" s="4"/>
    </row>
    <row r="159" spans="1:7" ht="15">
      <c r="A159" s="5"/>
      <c r="B159" s="3"/>
      <c r="C159" s="3">
        <f>SUM(C156:C158)</f>
        <v>1026.1799999999998</v>
      </c>
      <c r="D159" s="6">
        <f>SUM(D156:D158)</f>
        <v>1180.107</v>
      </c>
      <c r="E159" s="5">
        <v>1181</v>
      </c>
      <c r="F159" s="4">
        <f>C159*550.78/77404.23</f>
        <v>7.3019190346574065</v>
      </c>
      <c r="G159" s="4">
        <f>E159-F159-D159</f>
        <v>-6.408919034657401</v>
      </c>
    </row>
    <row r="160" spans="1:7" ht="15">
      <c r="A160" s="5"/>
      <c r="B160" s="3"/>
      <c r="C160" s="3"/>
      <c r="D160" s="6"/>
      <c r="E160" s="5"/>
      <c r="F160" s="4"/>
      <c r="G160" s="4"/>
    </row>
    <row r="161" spans="1:7" ht="15">
      <c r="A161" s="5" t="s">
        <v>136</v>
      </c>
      <c r="B161" s="3" t="s">
        <v>137</v>
      </c>
      <c r="C161" s="3">
        <v>670.52</v>
      </c>
      <c r="D161" s="6">
        <f>C161*1%+C161</f>
        <v>677.2252</v>
      </c>
      <c r="E161" s="5"/>
      <c r="F161" s="4"/>
      <c r="G161" s="4"/>
    </row>
    <row r="162" spans="1:7" ht="15">
      <c r="A162" s="5" t="s">
        <v>136</v>
      </c>
      <c r="B162" s="3" t="s">
        <v>138</v>
      </c>
      <c r="C162" s="3">
        <v>63.85</v>
      </c>
      <c r="D162" s="6">
        <f>C162*1%+C162</f>
        <v>64.4885</v>
      </c>
      <c r="E162" s="5"/>
      <c r="F162" s="4"/>
      <c r="G162" s="4"/>
    </row>
    <row r="163" spans="1:7" ht="15">
      <c r="A163" s="5" t="s">
        <v>136</v>
      </c>
      <c r="B163" s="3" t="s">
        <v>139</v>
      </c>
      <c r="C163" s="3">
        <v>670.52</v>
      </c>
      <c r="D163" s="6">
        <f>C163*1%+C163</f>
        <v>677.2252</v>
      </c>
      <c r="E163" s="5"/>
      <c r="F163" s="4"/>
      <c r="G163" s="4"/>
    </row>
    <row r="164" spans="1:7" ht="15">
      <c r="A164" s="5"/>
      <c r="B164" s="3"/>
      <c r="C164" s="3">
        <f>SUM(C161:C163)</f>
        <v>1404.8899999999999</v>
      </c>
      <c r="D164" s="6">
        <f>SUM(D161:D163)</f>
        <v>1418.9389</v>
      </c>
      <c r="E164" s="5">
        <v>1421</v>
      </c>
      <c r="F164" s="4">
        <f>C164*550.78/77404.23</f>
        <v>9.996679951470352</v>
      </c>
      <c r="G164" s="4">
        <f>E164-F164-D164</f>
        <v>-7.935579951470345</v>
      </c>
    </row>
    <row r="165" spans="1:7" ht="15">
      <c r="A165" s="5"/>
      <c r="B165" s="3"/>
      <c r="C165" s="3"/>
      <c r="D165" s="6"/>
      <c r="E165" s="5"/>
      <c r="F165" s="4"/>
      <c r="G165" s="4"/>
    </row>
    <row r="166" spans="1:7" ht="15">
      <c r="A166" s="5" t="s">
        <v>140</v>
      </c>
      <c r="B166" s="3" t="s">
        <v>141</v>
      </c>
      <c r="C166" s="3">
        <v>87.75</v>
      </c>
      <c r="D166" s="6">
        <f>C166*15%+C166</f>
        <v>100.9125</v>
      </c>
      <c r="E166" s="5"/>
      <c r="F166" s="4"/>
      <c r="G166" s="4"/>
    </row>
    <row r="167" spans="1:7" ht="15">
      <c r="A167" s="5" t="s">
        <v>140</v>
      </c>
      <c r="B167" s="3" t="s">
        <v>142</v>
      </c>
      <c r="C167" s="3">
        <v>90.44</v>
      </c>
      <c r="D167" s="6">
        <f>C167*15%+C167</f>
        <v>104.006</v>
      </c>
      <c r="E167" s="5"/>
      <c r="F167" s="4"/>
      <c r="G167" s="4"/>
    </row>
    <row r="168" spans="1:7" ht="15">
      <c r="A168" s="5" t="s">
        <v>140</v>
      </c>
      <c r="B168" s="3" t="s">
        <v>143</v>
      </c>
      <c r="C168" s="3">
        <v>273</v>
      </c>
      <c r="D168" s="7">
        <f>C168+C168*10%</f>
        <v>300.3</v>
      </c>
      <c r="E168" s="5"/>
      <c r="F168" s="4"/>
      <c r="G168" s="4"/>
    </row>
    <row r="169" spans="1:7" ht="15">
      <c r="A169" s="5" t="s">
        <v>140</v>
      </c>
      <c r="B169" s="3" t="s">
        <v>144</v>
      </c>
      <c r="C169" s="3">
        <v>35.75</v>
      </c>
      <c r="D169" s="7">
        <f aca="true" t="shared" si="3" ref="D169:D186">C169+C169*10%</f>
        <v>39.325</v>
      </c>
      <c r="E169" s="5"/>
      <c r="F169" s="4"/>
      <c r="G169" s="4"/>
    </row>
    <row r="170" spans="1:7" ht="15">
      <c r="A170" s="5" t="s">
        <v>140</v>
      </c>
      <c r="B170" s="3" t="s">
        <v>145</v>
      </c>
      <c r="C170" s="3">
        <v>446.8</v>
      </c>
      <c r="D170" s="7">
        <f t="shared" si="3"/>
        <v>491.48</v>
      </c>
      <c r="E170" s="5"/>
      <c r="F170" s="4"/>
      <c r="G170" s="4"/>
    </row>
    <row r="171" spans="1:7" ht="15">
      <c r="A171" s="5" t="s">
        <v>140</v>
      </c>
      <c r="B171" s="3" t="s">
        <v>146</v>
      </c>
      <c r="C171" s="3">
        <v>446.8</v>
      </c>
      <c r="D171" s="7">
        <f t="shared" si="3"/>
        <v>491.48</v>
      </c>
      <c r="E171" s="5"/>
      <c r="F171" s="4"/>
      <c r="G171" s="4"/>
    </row>
    <row r="172" spans="1:7" ht="15">
      <c r="A172" s="5" t="s">
        <v>140</v>
      </c>
      <c r="B172" s="3" t="s">
        <v>147</v>
      </c>
      <c r="C172" s="3">
        <v>407.16</v>
      </c>
      <c r="D172" s="7">
        <f t="shared" si="3"/>
        <v>447.87600000000003</v>
      </c>
      <c r="E172" s="5"/>
      <c r="F172" s="4"/>
      <c r="G172" s="4"/>
    </row>
    <row r="173" spans="1:7" ht="15">
      <c r="A173" s="5" t="s">
        <v>140</v>
      </c>
      <c r="B173" s="3" t="s">
        <v>148</v>
      </c>
      <c r="C173" s="3">
        <v>457.9</v>
      </c>
      <c r="D173" s="7">
        <f t="shared" si="3"/>
        <v>503.69</v>
      </c>
      <c r="E173" s="5"/>
      <c r="F173" s="4"/>
      <c r="G173" s="4"/>
    </row>
    <row r="174" spans="1:7" ht="15">
      <c r="A174" s="5" t="s">
        <v>140</v>
      </c>
      <c r="B174" s="3" t="s">
        <v>149</v>
      </c>
      <c r="C174" s="3">
        <v>292.5</v>
      </c>
      <c r="D174" s="7">
        <f t="shared" si="3"/>
        <v>321.75</v>
      </c>
      <c r="E174" s="5"/>
      <c r="F174" s="4"/>
      <c r="G174" s="4"/>
    </row>
    <row r="175" spans="1:7" ht="15">
      <c r="A175" s="5" t="s">
        <v>140</v>
      </c>
      <c r="B175" s="3" t="s">
        <v>150</v>
      </c>
      <c r="C175" s="3">
        <v>477.35</v>
      </c>
      <c r="D175" s="7">
        <f t="shared" si="3"/>
        <v>525.085</v>
      </c>
      <c r="E175" s="5"/>
      <c r="F175" s="4"/>
      <c r="G175" s="4"/>
    </row>
    <row r="176" spans="1:7" ht="15">
      <c r="A176" s="5" t="s">
        <v>140</v>
      </c>
      <c r="B176" s="3" t="s">
        <v>151</v>
      </c>
      <c r="C176" s="3">
        <v>1101.3</v>
      </c>
      <c r="D176" s="7">
        <f t="shared" si="3"/>
        <v>1211.4299999999998</v>
      </c>
      <c r="E176" s="5"/>
      <c r="F176" s="4"/>
      <c r="G176" s="4"/>
    </row>
    <row r="177" spans="1:7" ht="15">
      <c r="A177" s="5" t="s">
        <v>140</v>
      </c>
      <c r="B177" s="3" t="s">
        <v>152</v>
      </c>
      <c r="C177" s="3">
        <v>1101.73</v>
      </c>
      <c r="D177" s="7">
        <f t="shared" si="3"/>
        <v>1211.903</v>
      </c>
      <c r="E177" s="5"/>
      <c r="F177" s="4"/>
      <c r="G177" s="4"/>
    </row>
    <row r="178" spans="1:7" ht="15">
      <c r="A178" s="5" t="s">
        <v>140</v>
      </c>
      <c r="B178" s="3" t="s">
        <v>153</v>
      </c>
      <c r="C178" s="3">
        <v>393.05</v>
      </c>
      <c r="D178" s="7">
        <f t="shared" si="3"/>
        <v>432.355</v>
      </c>
      <c r="E178" s="5"/>
      <c r="F178" s="4"/>
      <c r="G178" s="4"/>
    </row>
    <row r="179" spans="1:7" ht="15">
      <c r="A179" s="5" t="s">
        <v>140</v>
      </c>
      <c r="B179" s="3" t="s">
        <v>154</v>
      </c>
      <c r="C179" s="3">
        <v>355.49</v>
      </c>
      <c r="D179" s="7">
        <f t="shared" si="3"/>
        <v>391.039</v>
      </c>
      <c r="E179" s="5"/>
      <c r="F179" s="4"/>
      <c r="G179" s="4"/>
    </row>
    <row r="180" spans="1:7" ht="15">
      <c r="A180" s="5" t="s">
        <v>140</v>
      </c>
      <c r="B180" s="3" t="s">
        <v>155</v>
      </c>
      <c r="C180" s="3">
        <v>387.4</v>
      </c>
      <c r="D180" s="7">
        <f t="shared" si="3"/>
        <v>426.14</v>
      </c>
      <c r="E180" s="5"/>
      <c r="F180" s="4"/>
      <c r="G180" s="4"/>
    </row>
    <row r="181" spans="1:7" ht="15">
      <c r="A181" s="5" t="s">
        <v>140</v>
      </c>
      <c r="B181" s="3" t="s">
        <v>156</v>
      </c>
      <c r="C181" s="3">
        <v>285.54</v>
      </c>
      <c r="D181" s="7">
        <f t="shared" si="3"/>
        <v>314.09400000000005</v>
      </c>
      <c r="E181" s="5"/>
      <c r="F181" s="4"/>
      <c r="G181" s="4"/>
    </row>
    <row r="182" spans="1:7" ht="15">
      <c r="A182" s="5" t="s">
        <v>140</v>
      </c>
      <c r="B182" s="3" t="s">
        <v>157</v>
      </c>
      <c r="C182" s="3">
        <v>452.4</v>
      </c>
      <c r="D182" s="7">
        <f t="shared" si="3"/>
        <v>497.64</v>
      </c>
      <c r="E182" s="5"/>
      <c r="F182" s="4"/>
      <c r="G182" s="4"/>
    </row>
    <row r="183" spans="1:7" ht="15">
      <c r="A183" s="5" t="s">
        <v>140</v>
      </c>
      <c r="B183" s="3" t="s">
        <v>158</v>
      </c>
      <c r="C183" s="3">
        <v>682.5</v>
      </c>
      <c r="D183" s="7">
        <f t="shared" si="3"/>
        <v>750.75</v>
      </c>
      <c r="E183" s="5"/>
      <c r="F183" s="4"/>
      <c r="G183" s="4"/>
    </row>
    <row r="184" spans="1:7" ht="15">
      <c r="A184" s="5" t="s">
        <v>140</v>
      </c>
      <c r="B184" s="3" t="s">
        <v>159</v>
      </c>
      <c r="C184" s="3">
        <v>374.93</v>
      </c>
      <c r="D184" s="7">
        <f t="shared" si="3"/>
        <v>412.423</v>
      </c>
      <c r="E184" s="5"/>
      <c r="F184" s="4"/>
      <c r="G184" s="4"/>
    </row>
    <row r="185" spans="1:7" ht="15">
      <c r="A185" s="5" t="s">
        <v>140</v>
      </c>
      <c r="B185" s="3" t="s">
        <v>160</v>
      </c>
      <c r="C185" s="3">
        <v>84.5</v>
      </c>
      <c r="D185" s="7">
        <f t="shared" si="3"/>
        <v>92.95</v>
      </c>
      <c r="E185" s="5"/>
      <c r="F185" s="4"/>
      <c r="G185" s="4"/>
    </row>
    <row r="186" spans="1:7" ht="15">
      <c r="A186" s="5" t="s">
        <v>140</v>
      </c>
      <c r="B186" s="3" t="s">
        <v>161</v>
      </c>
      <c r="C186" s="3">
        <v>813.95</v>
      </c>
      <c r="D186" s="7">
        <f t="shared" si="3"/>
        <v>895.345</v>
      </c>
      <c r="E186" s="5"/>
      <c r="F186" s="4"/>
      <c r="G186" s="4"/>
    </row>
    <row r="187" spans="1:7" ht="15">
      <c r="A187" s="5"/>
      <c r="B187" s="3"/>
      <c r="C187" s="3">
        <f>SUM(C166:C186)</f>
        <v>9048.24</v>
      </c>
      <c r="D187" s="7">
        <f>SUM(D166:D186)</f>
        <v>9961.973500000002</v>
      </c>
      <c r="E187" s="3">
        <v>9964</v>
      </c>
      <c r="F187" s="4">
        <f>C187*550.78/77404.23</f>
        <v>64.38394422630391</v>
      </c>
      <c r="G187" s="4">
        <f>E187-F187-D187</f>
        <v>-62.35744422630523</v>
      </c>
    </row>
    <row r="188" spans="1:7" ht="15">
      <c r="A188" s="5"/>
      <c r="B188" s="3"/>
      <c r="C188" s="3"/>
      <c r="D188" s="7"/>
      <c r="E188" s="5"/>
      <c r="F188" s="4"/>
      <c r="G188" s="4"/>
    </row>
    <row r="189" spans="1:7" ht="15">
      <c r="A189" s="2" t="s">
        <v>162</v>
      </c>
      <c r="B189" s="3" t="s">
        <v>163</v>
      </c>
      <c r="C189" s="2">
        <v>392.61</v>
      </c>
      <c r="D189" s="4">
        <f aca="true" t="shared" si="4" ref="D189:D195">C189+C189*15%</f>
        <v>451.5015</v>
      </c>
      <c r="E189" s="2"/>
      <c r="F189" s="4"/>
      <c r="G189" s="4"/>
    </row>
    <row r="190" spans="1:7" ht="15">
      <c r="A190" s="2" t="s">
        <v>162</v>
      </c>
      <c r="B190" s="2" t="s">
        <v>164</v>
      </c>
      <c r="C190" s="2">
        <v>406.15</v>
      </c>
      <c r="D190" s="4">
        <f t="shared" si="4"/>
        <v>467.0725</v>
      </c>
      <c r="E190" s="2"/>
      <c r="F190" s="4"/>
      <c r="G190" s="4"/>
    </row>
    <row r="191" spans="1:7" ht="15">
      <c r="A191" s="2" t="s">
        <v>162</v>
      </c>
      <c r="B191" s="2" t="s">
        <v>165</v>
      </c>
      <c r="C191" s="2">
        <v>717.53</v>
      </c>
      <c r="D191" s="4">
        <f t="shared" si="4"/>
        <v>825.1595</v>
      </c>
      <c r="E191" s="2"/>
      <c r="F191" s="4"/>
      <c r="G191" s="4"/>
    </row>
    <row r="192" spans="1:7" ht="15">
      <c r="A192" s="2" t="s">
        <v>162</v>
      </c>
      <c r="B192" s="2" t="s">
        <v>166</v>
      </c>
      <c r="C192" s="2">
        <v>460.29</v>
      </c>
      <c r="D192" s="4">
        <f t="shared" si="4"/>
        <v>529.3335</v>
      </c>
      <c r="E192" s="2"/>
      <c r="F192" s="4"/>
      <c r="G192" s="4"/>
    </row>
    <row r="193" spans="1:7" ht="15">
      <c r="A193" s="2" t="s">
        <v>162</v>
      </c>
      <c r="B193" s="2" t="s">
        <v>167</v>
      </c>
      <c r="C193" s="2">
        <v>690.45</v>
      </c>
      <c r="D193" s="4">
        <f t="shared" si="4"/>
        <v>794.0175</v>
      </c>
      <c r="E193" s="2"/>
      <c r="F193" s="4"/>
      <c r="G193" s="4"/>
    </row>
    <row r="194" spans="1:7" ht="15">
      <c r="A194" s="2" t="s">
        <v>162</v>
      </c>
      <c r="B194" s="2" t="s">
        <v>168</v>
      </c>
      <c r="C194" s="2">
        <v>812.29</v>
      </c>
      <c r="D194" s="4">
        <f t="shared" si="4"/>
        <v>934.1334999999999</v>
      </c>
      <c r="E194" s="2"/>
      <c r="F194" s="4"/>
      <c r="G194" s="4"/>
    </row>
    <row r="195" spans="1:7" ht="15">
      <c r="A195" s="2" t="s">
        <v>162</v>
      </c>
      <c r="B195" s="2" t="s">
        <v>169</v>
      </c>
      <c r="C195" s="2">
        <v>663.38</v>
      </c>
      <c r="D195" s="4">
        <f t="shared" si="4"/>
        <v>762.887</v>
      </c>
      <c r="E195" s="2"/>
      <c r="F195" s="4"/>
      <c r="G195" s="4"/>
    </row>
    <row r="196" spans="1:7" ht="15">
      <c r="A196" s="2"/>
      <c r="B196" s="2"/>
      <c r="C196" s="2">
        <f>SUM(C189:C195)</f>
        <v>4142.7</v>
      </c>
      <c r="D196" s="4">
        <f>SUM(D189:D195)</f>
        <v>4764.105</v>
      </c>
      <c r="E196" s="2">
        <v>4769</v>
      </c>
      <c r="F196" s="4">
        <f>C196*550.78/77404.23</f>
        <v>29.477927834176505</v>
      </c>
      <c r="G196" s="4">
        <f>E196-F196-D196</f>
        <v>-24.58292783417619</v>
      </c>
    </row>
    <row r="197" spans="1:7" ht="15">
      <c r="A197" s="2"/>
      <c r="B197" s="2"/>
      <c r="C197" s="2"/>
      <c r="D197" s="4"/>
      <c r="E197" s="2"/>
      <c r="F197" s="4"/>
      <c r="G197" s="4"/>
    </row>
    <row r="198" spans="1:7" ht="15">
      <c r="A198" s="5" t="s">
        <v>170</v>
      </c>
      <c r="B198" s="2" t="s">
        <v>171</v>
      </c>
      <c r="C198" s="5">
        <v>189.54</v>
      </c>
      <c r="D198" s="4">
        <f>C198+C198*15%</f>
        <v>217.971</v>
      </c>
      <c r="E198" s="10">
        <v>218</v>
      </c>
      <c r="F198" s="4">
        <f>C198*550.78/77404.23</f>
        <v>1.3486968502884145</v>
      </c>
      <c r="G198" s="4">
        <f>E198-F198-D198</f>
        <v>-1.319696850288409</v>
      </c>
    </row>
    <row r="199" spans="1:7" ht="15">
      <c r="A199" s="2"/>
      <c r="B199" s="2"/>
      <c r="C199" s="2"/>
      <c r="D199" s="4"/>
      <c r="E199" s="2"/>
      <c r="F199" s="4"/>
      <c r="G199" s="4"/>
    </row>
    <row r="200" spans="1:7" ht="15">
      <c r="A200" s="2" t="s">
        <v>172</v>
      </c>
      <c r="B200" s="3" t="s">
        <v>173</v>
      </c>
      <c r="C200" s="2">
        <v>419.69</v>
      </c>
      <c r="D200" s="4">
        <f>C200+C200*15%</f>
        <v>482.6435</v>
      </c>
      <c r="E200" s="2"/>
      <c r="F200" s="4"/>
      <c r="G200" s="4"/>
    </row>
    <row r="201" spans="1:7" ht="15">
      <c r="A201" s="2" t="s">
        <v>172</v>
      </c>
      <c r="B201" s="3" t="s">
        <v>204</v>
      </c>
      <c r="C201" s="2">
        <v>649.84</v>
      </c>
      <c r="D201" s="4">
        <f>C201+C201*15%</f>
        <v>747.316</v>
      </c>
      <c r="E201" s="2"/>
      <c r="F201" s="4"/>
      <c r="G201" s="4"/>
    </row>
    <row r="202" spans="1:7" ht="15">
      <c r="A202" s="2"/>
      <c r="B202" s="3"/>
      <c r="C202" s="2">
        <f>SUM(C200:C201)</f>
        <v>1069.53</v>
      </c>
      <c r="D202" s="4">
        <f>SUM(D200:D201)</f>
        <v>1229.9595</v>
      </c>
      <c r="E202" s="2">
        <v>1231</v>
      </c>
      <c r="F202" s="4">
        <f>C202*550.78/77404.23</f>
        <v>7.610381672939579</v>
      </c>
      <c r="G202" s="4">
        <f>E202-F202-D202</f>
        <v>-6.569881672939573</v>
      </c>
    </row>
    <row r="203" spans="1:7" ht="15">
      <c r="A203" s="2"/>
      <c r="B203" s="3"/>
      <c r="C203" s="2"/>
      <c r="D203" s="4"/>
      <c r="E203" s="2"/>
      <c r="F203" s="4"/>
      <c r="G203" s="4"/>
    </row>
    <row r="204" spans="1:7" ht="15">
      <c r="A204" s="5" t="s">
        <v>174</v>
      </c>
      <c r="B204" s="3" t="s">
        <v>175</v>
      </c>
      <c r="C204" s="3">
        <v>286.65</v>
      </c>
      <c r="D204" s="6">
        <f>C204*15%+C204</f>
        <v>329.6475</v>
      </c>
      <c r="E204" s="5">
        <v>330</v>
      </c>
      <c r="F204" s="4">
        <f>C204*550.78/77404.23</f>
        <v>2.039695853831244</v>
      </c>
      <c r="G204" s="4">
        <f>E204-F204-D204</f>
        <v>-1.6871958538312128</v>
      </c>
    </row>
    <row r="205" spans="1:7" ht="15">
      <c r="A205" s="5"/>
      <c r="B205" s="3"/>
      <c r="C205" s="3"/>
      <c r="D205" s="6"/>
      <c r="E205" s="5"/>
      <c r="F205" s="4"/>
      <c r="G205" s="4"/>
    </row>
    <row r="206" spans="1:7" ht="15">
      <c r="A206" s="5" t="s">
        <v>176</v>
      </c>
      <c r="B206" s="3" t="s">
        <v>177</v>
      </c>
      <c r="C206" s="3">
        <v>543.88</v>
      </c>
      <c r="D206" s="6">
        <f aca="true" t="shared" si="5" ref="D206:D211">C206*15%+C206</f>
        <v>625.462</v>
      </c>
      <c r="E206" s="5"/>
      <c r="F206" s="4"/>
      <c r="G206" s="4"/>
    </row>
    <row r="207" spans="1:7" ht="15">
      <c r="A207" s="5" t="s">
        <v>176</v>
      </c>
      <c r="B207" s="3" t="s">
        <v>178</v>
      </c>
      <c r="C207" s="3">
        <v>1136.6</v>
      </c>
      <c r="D207" s="6">
        <f t="shared" si="5"/>
        <v>1307.09</v>
      </c>
      <c r="E207" s="5"/>
      <c r="F207" s="4"/>
      <c r="G207" s="4"/>
    </row>
    <row r="208" spans="1:7" ht="15">
      <c r="A208" s="5" t="s">
        <v>176</v>
      </c>
      <c r="B208" s="3" t="s">
        <v>179</v>
      </c>
      <c r="C208" s="3">
        <v>893.04</v>
      </c>
      <c r="D208" s="6">
        <f t="shared" si="5"/>
        <v>1026.9959999999999</v>
      </c>
      <c r="E208" s="5"/>
      <c r="F208" s="4"/>
      <c r="G208" s="4"/>
    </row>
    <row r="209" spans="1:7" ht="15">
      <c r="A209" s="5" t="s">
        <v>176</v>
      </c>
      <c r="B209" s="3" t="s">
        <v>180</v>
      </c>
      <c r="C209" s="3">
        <v>527.58</v>
      </c>
      <c r="D209" s="6">
        <f t="shared" si="5"/>
        <v>606.7170000000001</v>
      </c>
      <c r="E209" s="5"/>
      <c r="F209" s="4"/>
      <c r="G209" s="4"/>
    </row>
    <row r="210" spans="1:7" ht="15">
      <c r="A210" s="5" t="s">
        <v>176</v>
      </c>
      <c r="B210" s="3" t="s">
        <v>181</v>
      </c>
      <c r="C210" s="3">
        <v>771.1</v>
      </c>
      <c r="D210" s="6">
        <f t="shared" si="5"/>
        <v>886.765</v>
      </c>
      <c r="E210" s="5"/>
      <c r="F210" s="4"/>
      <c r="G210" s="4"/>
    </row>
    <row r="211" spans="1:7" ht="15">
      <c r="A211" s="5" t="s">
        <v>176</v>
      </c>
      <c r="B211" s="3" t="s">
        <v>182</v>
      </c>
      <c r="C211" s="3">
        <v>448.41</v>
      </c>
      <c r="D211" s="6">
        <f t="shared" si="5"/>
        <v>515.6715</v>
      </c>
      <c r="E211" s="5"/>
      <c r="F211" s="4"/>
      <c r="G211" s="4"/>
    </row>
    <row r="212" spans="1:7" ht="15">
      <c r="A212" s="5"/>
      <c r="B212" s="3"/>
      <c r="C212" s="3">
        <f>SUM(C206:C211)</f>
        <v>4320.61</v>
      </c>
      <c r="D212" s="6">
        <f>SUM(D206:D211)</f>
        <v>4968.7015</v>
      </c>
      <c r="E212" s="5">
        <v>4971</v>
      </c>
      <c r="F212" s="4">
        <f>C212*550.78/77404.23</f>
        <v>30.743869886697404</v>
      </c>
      <c r="G212" s="4">
        <f>E212-F212-D212</f>
        <v>-28.445369886697335</v>
      </c>
    </row>
    <row r="213" spans="1:7" ht="15">
      <c r="A213" s="5"/>
      <c r="B213" s="3"/>
      <c r="C213" s="3"/>
      <c r="D213" s="6"/>
      <c r="E213" s="5"/>
      <c r="F213" s="4"/>
      <c r="G213" s="4"/>
    </row>
    <row r="214" spans="1:7" ht="15">
      <c r="A214" s="5" t="s">
        <v>183</v>
      </c>
      <c r="B214" s="3" t="s">
        <v>184</v>
      </c>
      <c r="C214" s="3">
        <v>372</v>
      </c>
      <c r="D214" s="7">
        <f>C214+C214*15%</f>
        <v>427.8</v>
      </c>
      <c r="E214" s="5">
        <v>428</v>
      </c>
      <c r="F214" s="4">
        <f>C214*550.78/77404.23</f>
        <v>2.647015027473305</v>
      </c>
      <c r="G214" s="4">
        <f>E214-F214-D214</f>
        <v>-2.4470150274732987</v>
      </c>
    </row>
    <row r="215" spans="1:7" ht="15">
      <c r="A215" s="5"/>
      <c r="B215" s="3"/>
      <c r="C215" s="3"/>
      <c r="D215" s="7"/>
      <c r="E215" s="5"/>
      <c r="F215" s="4"/>
      <c r="G215" s="4"/>
    </row>
    <row r="216" spans="1:7" ht="15">
      <c r="A216" s="5" t="s">
        <v>185</v>
      </c>
      <c r="B216" s="3" t="s">
        <v>186</v>
      </c>
      <c r="C216" s="3">
        <v>541.87</v>
      </c>
      <c r="D216" s="7">
        <f>C216+C216*15%</f>
        <v>623.1505</v>
      </c>
      <c r="E216" s="5"/>
      <c r="F216" s="4"/>
      <c r="G216" s="4"/>
    </row>
    <row r="217" spans="1:7" ht="15">
      <c r="A217" s="5" t="s">
        <v>185</v>
      </c>
      <c r="B217" s="3" t="s">
        <v>187</v>
      </c>
      <c r="C217" s="3">
        <v>554.75</v>
      </c>
      <c r="D217" s="7">
        <f>C217+C217*15%</f>
        <v>637.9625</v>
      </c>
      <c r="E217" s="5"/>
      <c r="F217" s="4"/>
      <c r="G217" s="4"/>
    </row>
    <row r="218" spans="1:7" ht="15">
      <c r="A218" s="5" t="s">
        <v>185</v>
      </c>
      <c r="B218" s="3" t="s">
        <v>188</v>
      </c>
      <c r="C218" s="3">
        <v>852.5</v>
      </c>
      <c r="D218" s="7">
        <f>C218+C218*15%</f>
        <v>980.375</v>
      </c>
      <c r="E218" s="5"/>
      <c r="F218" s="4"/>
      <c r="G218" s="4"/>
    </row>
    <row r="219" spans="1:7" ht="15">
      <c r="A219" s="5" t="s">
        <v>185</v>
      </c>
      <c r="B219" s="3" t="s">
        <v>189</v>
      </c>
      <c r="C219" s="3">
        <v>608.89</v>
      </c>
      <c r="D219" s="7">
        <f>C219+C219*15%</f>
        <v>700.2235</v>
      </c>
      <c r="E219" s="5"/>
      <c r="F219" s="4"/>
      <c r="G219" s="4"/>
    </row>
    <row r="220" spans="1:7" ht="15">
      <c r="A220" s="5" t="s">
        <v>185</v>
      </c>
      <c r="B220" s="3" t="s">
        <v>190</v>
      </c>
      <c r="C220" s="3">
        <v>473.85</v>
      </c>
      <c r="D220" s="7">
        <f>C220+C220*15%</f>
        <v>544.9275</v>
      </c>
      <c r="E220" s="5"/>
      <c r="F220" s="4"/>
      <c r="G220" s="4"/>
    </row>
    <row r="221" spans="1:7" ht="15">
      <c r="A221" s="5"/>
      <c r="B221" s="3"/>
      <c r="C221" s="3">
        <f>SUM(C216:C220)</f>
        <v>3031.8599999999997</v>
      </c>
      <c r="D221" s="7">
        <f>SUM(D216:D220)</f>
        <v>3486.639</v>
      </c>
      <c r="E221" s="5">
        <v>3489</v>
      </c>
      <c r="F221" s="4">
        <f>C221*550.78/77404.23</f>
        <v>21.57359941181509</v>
      </c>
      <c r="G221" s="4">
        <f>E221-F221-D221</f>
        <v>-19.212599411815063</v>
      </c>
    </row>
    <row r="222" spans="1:7" ht="15">
      <c r="A222" s="5"/>
      <c r="B222" s="3"/>
      <c r="C222" s="3"/>
      <c r="D222" s="7"/>
      <c r="E222" s="5"/>
      <c r="F222" s="4"/>
      <c r="G222" s="4"/>
    </row>
    <row r="223" spans="1:7" ht="15">
      <c r="A223" s="5" t="s">
        <v>191</v>
      </c>
      <c r="B223" s="3" t="s">
        <v>192</v>
      </c>
      <c r="C223" s="3">
        <v>1137.21</v>
      </c>
      <c r="D223" s="7">
        <f>C223+C223*15%</f>
        <v>1307.7915</v>
      </c>
      <c r="E223" s="5"/>
      <c r="F223" s="4"/>
      <c r="G223" s="4"/>
    </row>
    <row r="224" spans="1:7" ht="15">
      <c r="A224" s="5" t="s">
        <v>191</v>
      </c>
      <c r="B224" s="3" t="s">
        <v>193</v>
      </c>
      <c r="C224" s="3">
        <v>473.85</v>
      </c>
      <c r="D224" s="7">
        <f>C224+C224*15%</f>
        <v>544.9275</v>
      </c>
      <c r="E224" s="5"/>
      <c r="F224" s="4"/>
      <c r="G224" s="4"/>
    </row>
    <row r="225" spans="1:7" ht="15">
      <c r="A225" s="5"/>
      <c r="B225" s="3"/>
      <c r="C225" s="3">
        <f>SUM(C223:C224)</f>
        <v>1611.06</v>
      </c>
      <c r="D225" s="7">
        <f>SUM(D223:D224)</f>
        <v>1852.719</v>
      </c>
      <c r="E225" s="5">
        <v>1853</v>
      </c>
      <c r="F225" s="4">
        <f>C225*550.78/77404.23</f>
        <v>11.463709758497695</v>
      </c>
      <c r="G225" s="4">
        <f>E225-F225-D225</f>
        <v>-11.182709758497822</v>
      </c>
    </row>
    <row r="226" spans="1:7" ht="15">
      <c r="A226" s="5"/>
      <c r="B226" s="3"/>
      <c r="C226" s="3"/>
      <c r="D226" s="7"/>
      <c r="E226" s="5"/>
      <c r="F226" s="4"/>
      <c r="G226" s="4"/>
    </row>
    <row r="227" spans="1:7" ht="15">
      <c r="A227" s="5" t="s">
        <v>194</v>
      </c>
      <c r="B227" s="3" t="s">
        <v>195</v>
      </c>
      <c r="C227" s="3">
        <v>900.9</v>
      </c>
      <c r="D227" s="6">
        <f>C227*15%+C227</f>
        <v>1036.0349999999999</v>
      </c>
      <c r="E227" s="5">
        <v>1037</v>
      </c>
      <c r="F227" s="4">
        <f>C227*550.78/77404.23</f>
        <v>6.410472683469624</v>
      </c>
      <c r="G227" s="4">
        <f>E227-F227-D227</f>
        <v>-5.445472683469461</v>
      </c>
    </row>
    <row r="228" spans="1:7" ht="15">
      <c r="A228" s="5"/>
      <c r="B228" s="3"/>
      <c r="C228" s="3"/>
      <c r="D228" s="6"/>
      <c r="E228" s="5"/>
      <c r="F228" s="4"/>
      <c r="G228" s="4"/>
    </row>
    <row r="229" spans="1:7" ht="15">
      <c r="A229" s="2" t="s">
        <v>196</v>
      </c>
      <c r="B229" s="3" t="s">
        <v>197</v>
      </c>
      <c r="C229" s="2">
        <v>406.15</v>
      </c>
      <c r="D229" s="4">
        <f>C229+C229*15%</f>
        <v>467.0725</v>
      </c>
      <c r="E229" s="2"/>
      <c r="F229" s="4"/>
      <c r="G229" s="4"/>
    </row>
    <row r="230" spans="1:7" ht="15">
      <c r="A230" s="2" t="s">
        <v>196</v>
      </c>
      <c r="B230" s="3" t="s">
        <v>198</v>
      </c>
      <c r="C230" s="2">
        <v>460.29</v>
      </c>
      <c r="D230" s="4">
        <f>C230+C230*15%</f>
        <v>529.3335</v>
      </c>
      <c r="E230" s="2"/>
      <c r="F230" s="4"/>
      <c r="G230" s="4"/>
    </row>
    <row r="231" spans="1:7" ht="15">
      <c r="A231" s="2" t="s">
        <v>196</v>
      </c>
      <c r="B231" s="3" t="s">
        <v>199</v>
      </c>
      <c r="C231" s="2">
        <v>690.45</v>
      </c>
      <c r="D231" s="4">
        <f>C231+C231*15%</f>
        <v>794.0175</v>
      </c>
      <c r="E231" s="2"/>
      <c r="F231" s="4"/>
      <c r="G231" s="4"/>
    </row>
    <row r="232" spans="1:7" ht="15">
      <c r="A232" s="2"/>
      <c r="B232" s="3"/>
      <c r="C232" s="2">
        <f>SUM(C229:C231)</f>
        <v>1556.89</v>
      </c>
      <c r="D232" s="4">
        <f>SUM(D229:D231)</f>
        <v>1790.4234999999999</v>
      </c>
      <c r="E232" s="2">
        <v>1793</v>
      </c>
      <c r="F232" s="4">
        <f>C232*550.78/77404.23</f>
        <v>11.07825598420138</v>
      </c>
      <c r="G232" s="4">
        <f>E232-F232-D232</f>
        <v>-8.501755984201282</v>
      </c>
    </row>
    <row r="233" spans="1:7" ht="15">
      <c r="A233" s="2"/>
      <c r="B233" s="3"/>
      <c r="C233" s="2"/>
      <c r="D233" s="4"/>
      <c r="E233" s="2"/>
      <c r="F233" s="4"/>
      <c r="G233" s="4"/>
    </row>
    <row r="234" spans="1:7" ht="15">
      <c r="A234" s="2" t="s">
        <v>200</v>
      </c>
      <c r="B234" s="2" t="s">
        <v>201</v>
      </c>
      <c r="C234" s="2">
        <v>1137.21</v>
      </c>
      <c r="D234" s="4">
        <f>C234+C234*12%</f>
        <v>1273.6752000000001</v>
      </c>
      <c r="E234" s="2"/>
      <c r="F234" s="4"/>
      <c r="G234" s="4"/>
    </row>
    <row r="235" spans="1:7" ht="15">
      <c r="A235" s="2" t="s">
        <v>200</v>
      </c>
      <c r="B235" s="2" t="s">
        <v>202</v>
      </c>
      <c r="C235" s="2">
        <v>636.31</v>
      </c>
      <c r="D235" s="4">
        <f>C235+C235*12%</f>
        <v>712.6672</v>
      </c>
      <c r="E235" s="2"/>
      <c r="F235" s="4"/>
      <c r="G235" s="4"/>
    </row>
    <row r="236" spans="1:7" ht="15">
      <c r="A236" s="2" t="s">
        <v>200</v>
      </c>
      <c r="B236" s="2" t="s">
        <v>203</v>
      </c>
      <c r="C236" s="2">
        <v>500.92</v>
      </c>
      <c r="D236" s="4">
        <f>C236+C236*12%</f>
        <v>561.0304</v>
      </c>
      <c r="E236" s="2"/>
      <c r="F236" s="4"/>
      <c r="G236" s="4"/>
    </row>
    <row r="237" spans="1:7" ht="15">
      <c r="A237" s="2"/>
      <c r="B237" s="2"/>
      <c r="C237" s="2">
        <f>SUM(C234:C236)</f>
        <v>2274.44</v>
      </c>
      <c r="D237" s="4">
        <f>SUM(D234:D236)</f>
        <v>2547.3728</v>
      </c>
      <c r="E237" s="8">
        <v>2495</v>
      </c>
      <c r="F237" s="4">
        <f>C237*550.78/77404.23</f>
        <v>16.184077578189203</v>
      </c>
      <c r="G237" s="4">
        <f>E237-F237-D237</f>
        <v>-68.55687757818941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2015-05-27T09:22:33Z</dcterms:created>
  <dcterms:modified xsi:type="dcterms:W3CDTF">2015-05-27T09:25:51Z</dcterms:modified>
  <cp:category/>
  <cp:version/>
  <cp:contentType/>
  <cp:contentStatus/>
</cp:coreProperties>
</file>