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<sst xmlns="http://schemas.openxmlformats.org/spreadsheetml/2006/main" count="171" uniqueCount="116">
  <si>
    <t>~Marina~</t>
  </si>
  <si>
    <t>EKSPEDYCJA Футболка 11 р.134</t>
  </si>
  <si>
    <t>EKSPEDYCJA Футболка 11 р.80</t>
  </si>
  <si>
    <t>HIGHWAY Блуза 6 р.134</t>
  </si>
  <si>
    <t>LEOPARD Брюки 9B р.86</t>
  </si>
  <si>
    <t>PRZYJACIELE Брюки дрес 7 р. 80</t>
  </si>
  <si>
    <t>WIKING Блуза 7 р 86</t>
  </si>
  <si>
    <t>@Лорик@</t>
  </si>
  <si>
    <t>ZLOTY KOTEK блузка 7 р.86</t>
  </si>
  <si>
    <t>ZLOTY KOTEK брюки 11B р.92</t>
  </si>
  <si>
    <t>albina@</t>
  </si>
  <si>
    <t>CYGANECZKA Блузка 17 р.140,</t>
  </si>
  <si>
    <t>chudo0911</t>
  </si>
  <si>
    <t>BEZOWY MIS Юбка 17 р.86</t>
  </si>
  <si>
    <t>LILKA водолазка 4А р.74</t>
  </si>
  <si>
    <t xml:space="preserve">SWEET GIRL Брюки 3А р.68 </t>
  </si>
  <si>
    <t>МОРСКОЕ ЧУДО Повязка гол.30 р.42-44</t>
  </si>
  <si>
    <t>МОРСКОЕ ЧУДО Повязка корал 32 р. 40-42</t>
  </si>
  <si>
    <t>DeLaLuna</t>
  </si>
  <si>
    <t>IRINA Водолазка 2 р. 122</t>
  </si>
  <si>
    <t>KINGA Водолазка 3 р 116</t>
  </si>
  <si>
    <t>Fox and Fox</t>
  </si>
  <si>
    <t>KADET Брюки 2 р.128, , шт 500,45</t>
  </si>
  <si>
    <t>MONT BLANC Брюки 3 р 134 508,98</t>
  </si>
  <si>
    <t>WONDERBOY Джемпер 4 р. 68 209,25</t>
  </si>
  <si>
    <t>LAPITA</t>
  </si>
  <si>
    <t>GOLDEN Платье 2 р.134</t>
  </si>
  <si>
    <t>MamaЮ.</t>
  </si>
  <si>
    <t>GREY LADY Блузка 5 р.146</t>
  </si>
  <si>
    <t>Marmariska</t>
  </si>
  <si>
    <t>WESOLY MIS брюки дрес. 12 р.80</t>
  </si>
  <si>
    <t>WESOLY MIS джемпер 8 р.80</t>
  </si>
  <si>
    <t>Marusia79</t>
  </si>
  <si>
    <t xml:space="preserve">Francja Брюки 2 98р. </t>
  </si>
  <si>
    <t>SPORTOWA ROZ Куртка 1А р.98</t>
  </si>
  <si>
    <t>ZIMOWE SERCE гетры 9A р.98</t>
  </si>
  <si>
    <t>olelya</t>
  </si>
  <si>
    <t>LODOWIEC брюки 11A р.116</t>
  </si>
  <si>
    <t>NIEDZWIEDZ брюки дрес.10 р.116</t>
  </si>
  <si>
    <t>NIEDZWIEDZ джемпер 4 р.116</t>
  </si>
  <si>
    <t>panterra</t>
  </si>
  <si>
    <t>BLAWATEK платье 8 р.92</t>
  </si>
  <si>
    <t>Tatia</t>
  </si>
  <si>
    <t>ROZANA рубашка 5 р.104</t>
  </si>
  <si>
    <t>tbik07</t>
  </si>
  <si>
    <t>ALASKA БРЮКИ 1А р.104</t>
  </si>
  <si>
    <t xml:space="preserve">HIGHWAY Блуза 6 р.110 </t>
  </si>
  <si>
    <t xml:space="preserve">HIGHWAY Брюки 8A р.104 </t>
  </si>
  <si>
    <t>алена алена16</t>
  </si>
  <si>
    <t>TOP STAR Комбинезон 14А р.86</t>
  </si>
  <si>
    <t>Алёна.</t>
  </si>
  <si>
    <t>DOLORES Капри 6 р.122</t>
  </si>
  <si>
    <t>MALWINA Футболка 8 р.122</t>
  </si>
  <si>
    <t>MARZYCIELKA брюки 12A р.122</t>
  </si>
  <si>
    <t>Анжела1604</t>
  </si>
  <si>
    <t>KOALA CHLOP. Шапка 17 р.104-116</t>
  </si>
  <si>
    <t>APARAT водолазка 5 р.122</t>
  </si>
  <si>
    <t>PACYFIK Свитер 15А р.122</t>
  </si>
  <si>
    <t>WONDERBOY Шапка 10 р. 122-128 237,53</t>
  </si>
  <si>
    <t>анюта 1983</t>
  </si>
  <si>
    <t>GINGER водолазка 9 р.92,</t>
  </si>
  <si>
    <t>JELONEK водолазка 2 р.92,</t>
  </si>
  <si>
    <t>Гузеева</t>
  </si>
  <si>
    <t>COLLEGE водолазка 15 р.110</t>
  </si>
  <si>
    <t>WYDRA водолазка 11B р.110</t>
  </si>
  <si>
    <t>WYDRA п/комбинезон 13A р.104</t>
  </si>
  <si>
    <t>гуля79</t>
  </si>
  <si>
    <t>KROPKOWA брюки 10 р.146</t>
  </si>
  <si>
    <t>MEKSYK Шорты 4 р.86,</t>
  </si>
  <si>
    <t>BASIC Футболка 4W_ 3 р.86</t>
  </si>
  <si>
    <t>Марча</t>
  </si>
  <si>
    <t>POTWORKI Куртка 11В р.98</t>
  </si>
  <si>
    <t xml:space="preserve">ASPEN Брюки 7 р. 128 </t>
  </si>
  <si>
    <t>KING Брюки 1 B р.98</t>
  </si>
  <si>
    <t xml:space="preserve">MINI MONSTERS КОМБИНЕЗОН 1А р.92 </t>
  </si>
  <si>
    <t xml:space="preserve">TOKYO Брюки 1 В 86р. </t>
  </si>
  <si>
    <t>WIKING Водолазка 3А р 80</t>
  </si>
  <si>
    <t xml:space="preserve">WIKING Огороднички 6А р 80 </t>
  </si>
  <si>
    <t>WROTKI Брюки 9В р.128 542,95</t>
  </si>
  <si>
    <t>ПАРУСНАЯ АКАДЕМИЯ Шапка 29 р.42-44</t>
  </si>
  <si>
    <t xml:space="preserve">Рекс в космосе Шапка р.44/46 </t>
  </si>
  <si>
    <t>НастюшаСолнышко</t>
  </si>
  <si>
    <t>LONG BEACH Футболка 8 р.92</t>
  </si>
  <si>
    <t xml:space="preserve">RUGBY Бермуды 10 р.92, </t>
  </si>
  <si>
    <t>RUGBY Носки 15 р.92-98</t>
  </si>
  <si>
    <t>RUGBY Футболка 11 р.92</t>
  </si>
  <si>
    <t>TENIS Брюки 4 р.92</t>
  </si>
  <si>
    <t>TENIS Носки 17 р.92-98</t>
  </si>
  <si>
    <t>TENIS Полукомбинезон 8 р.92</t>
  </si>
  <si>
    <t>TENIS Футболка 11 р.92</t>
  </si>
  <si>
    <t>Росомаха</t>
  </si>
  <si>
    <t>MAGICZNE DRZEWO брюки 5A р.110</t>
  </si>
  <si>
    <t>Танич7</t>
  </si>
  <si>
    <t>MOTOROWKA Шорты 8 р.134</t>
  </si>
  <si>
    <t>CHAMPION Куртка 1А р.98</t>
  </si>
  <si>
    <t>POLNOC Брюки 11 р. 140</t>
  </si>
  <si>
    <t>PRZYJACIELE Комбинезон 1А р. 104</t>
  </si>
  <si>
    <t>Таня Госька</t>
  </si>
  <si>
    <t>KROPKOWA куртка 9В р.146</t>
  </si>
  <si>
    <t>Татьяна04</t>
  </si>
  <si>
    <t>MAGICZNE DRZEWO брюки дрес. 17 р.92</t>
  </si>
  <si>
    <t>MAGICZNE DRZEWO водолазка 13 р.92</t>
  </si>
  <si>
    <t>ZLOTY KOTEK блузка 8 р.92</t>
  </si>
  <si>
    <t>ZLOTY KOTEK водолазка 2 р.92</t>
  </si>
  <si>
    <t>COCO Куртка 1А 98р.</t>
  </si>
  <si>
    <t>титовна</t>
  </si>
  <si>
    <t>KOLYSANKA блузка 7 р.74</t>
  </si>
  <si>
    <t>KOLYSANKA повязка 15 р.68-74</t>
  </si>
  <si>
    <t>KOLYSANKA ползунки 6 р.74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</si>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</sst>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 applyProtection="1">
      <alignment/>
      <protection/>
    </xf>
    <xf numFmtId="1" fontId="28" fillId="0" borderId="1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7.28125" style="0" customWidth="1"/>
    <col min="2" max="2" width="49.7109375" style="0" customWidth="1"/>
    <col min="7" max="7" width="9.140625" style="12" customWidth="1"/>
  </cols>
  <sheetData>
    <row r="1" spans="1:7" ht="15">
      <c r="A1" s="9" t="s">
        <v>109</v>
      </c>
      <c r="B1" s="9" t="s">
        <v>110</v>
      </c>
      <c r="C1" s="9" t="s">
        <v>111</v>
      </c>
      <c r="D1" s="9" t="s">
        <v>112</v>
      </c>
      <c r="E1" s="9" t="s">
        <v>113</v>
      </c>
      <c r="F1" s="9" t="s">
        <v>114</v>
      </c>
      <c r="G1" s="9" t="s">
        <v>115</v>
      </c>
    </row>
    <row r="2" spans="1:7" ht="15">
      <c r="A2" s="1" t="s">
        <v>0</v>
      </c>
      <c r="B2" s="1" t="s">
        <v>1</v>
      </c>
      <c r="C2" s="2">
        <v>287.36</v>
      </c>
      <c r="D2" s="3">
        <f aca="true" t="shared" si="0" ref="D2:D7">C2+C2*15%</f>
        <v>330.464</v>
      </c>
      <c r="E2" s="1"/>
      <c r="F2" s="3"/>
      <c r="G2" s="10"/>
    </row>
    <row r="3" spans="1:7" ht="15">
      <c r="A3" s="1" t="s">
        <v>0</v>
      </c>
      <c r="B3" s="1" t="s">
        <v>2</v>
      </c>
      <c r="C3" s="2">
        <v>223.52</v>
      </c>
      <c r="D3" s="3">
        <f t="shared" si="0"/>
        <v>257.048</v>
      </c>
      <c r="E3" s="1"/>
      <c r="F3" s="3"/>
      <c r="G3" s="10"/>
    </row>
    <row r="4" spans="1:7" ht="15">
      <c r="A4" s="1" t="s">
        <v>0</v>
      </c>
      <c r="B4" s="1" t="s">
        <v>3</v>
      </c>
      <c r="C4" s="2">
        <v>380.08</v>
      </c>
      <c r="D4" s="3">
        <f t="shared" si="0"/>
        <v>437.092</v>
      </c>
      <c r="E4" s="1"/>
      <c r="F4" s="3"/>
      <c r="G4" s="10"/>
    </row>
    <row r="5" spans="1:7" ht="15">
      <c r="A5" s="1" t="s">
        <v>0</v>
      </c>
      <c r="B5" s="1" t="s">
        <v>4</v>
      </c>
      <c r="C5" s="2">
        <v>477.8</v>
      </c>
      <c r="D5" s="3">
        <f t="shared" si="0"/>
        <v>549.47</v>
      </c>
      <c r="E5" s="1"/>
      <c r="F5" s="3"/>
      <c r="G5" s="10"/>
    </row>
    <row r="6" spans="1:7" ht="15">
      <c r="A6" s="1" t="s">
        <v>0</v>
      </c>
      <c r="B6" s="1" t="s">
        <v>5</v>
      </c>
      <c r="C6" s="2">
        <v>193.93</v>
      </c>
      <c r="D6" s="3">
        <f t="shared" si="0"/>
        <v>223.0195</v>
      </c>
      <c r="E6" s="1"/>
      <c r="F6" s="3"/>
      <c r="G6" s="10"/>
    </row>
    <row r="7" spans="1:7" ht="15">
      <c r="A7" s="1" t="s">
        <v>0</v>
      </c>
      <c r="B7" s="1" t="s">
        <v>6</v>
      </c>
      <c r="C7" s="2">
        <v>394.52</v>
      </c>
      <c r="D7" s="3">
        <f t="shared" si="0"/>
        <v>453.698</v>
      </c>
      <c r="E7" s="1"/>
      <c r="F7" s="3"/>
      <c r="G7" s="10"/>
    </row>
    <row r="8" spans="1:7" ht="15">
      <c r="A8" s="1"/>
      <c r="B8" s="1"/>
      <c r="C8" s="2">
        <f>SUM(C2:C7)</f>
        <v>1957.21</v>
      </c>
      <c r="D8" s="3">
        <f>SUM(D2:D7)</f>
        <v>2250.7915</v>
      </c>
      <c r="E8" s="1">
        <v>2255</v>
      </c>
      <c r="F8" s="3">
        <f>C8*500/39143.23</f>
        <v>25.00061951964618</v>
      </c>
      <c r="G8" s="11">
        <f>E8-F8-D8</f>
        <v>-20.792119519645894</v>
      </c>
    </row>
    <row r="9" spans="1:7" ht="15">
      <c r="A9" s="1"/>
      <c r="B9" s="1"/>
      <c r="C9" s="2"/>
      <c r="D9" s="3"/>
      <c r="E9" s="1"/>
      <c r="F9" s="3"/>
      <c r="G9" s="11"/>
    </row>
    <row r="10" spans="1:7" ht="15">
      <c r="A10" s="1" t="s">
        <v>7</v>
      </c>
      <c r="B10" s="4" t="s">
        <v>8</v>
      </c>
      <c r="C10" s="2">
        <v>366.32</v>
      </c>
      <c r="D10" s="3">
        <f>C10*15%+C10</f>
        <v>421.268</v>
      </c>
      <c r="E10" s="1"/>
      <c r="F10" s="3"/>
      <c r="G10" s="11"/>
    </row>
    <row r="11" spans="1:7" ht="15">
      <c r="A11" s="1" t="s">
        <v>7</v>
      </c>
      <c r="B11" s="4" t="s">
        <v>9</v>
      </c>
      <c r="C11" s="2">
        <v>879.22</v>
      </c>
      <c r="D11" s="3">
        <f>C11*15%+C11</f>
        <v>1011.1030000000001</v>
      </c>
      <c r="E11" s="1"/>
      <c r="F11" s="3"/>
      <c r="G11" s="11"/>
    </row>
    <row r="12" spans="1:7" ht="15">
      <c r="A12" s="1"/>
      <c r="B12" s="4"/>
      <c r="C12" s="2">
        <f>SUM(C10:C11)</f>
        <v>1245.54</v>
      </c>
      <c r="D12" s="3">
        <f>SUM(D10:D11)</f>
        <v>1432.371</v>
      </c>
      <c r="E12" s="1">
        <v>1434</v>
      </c>
      <c r="F12" s="3">
        <f>C12*500/39143.23</f>
        <v>15.910030929997344</v>
      </c>
      <c r="G12" s="11">
        <f>E12-F12-D12</f>
        <v>-14.281030929997542</v>
      </c>
    </row>
    <row r="13" spans="1:7" ht="15">
      <c r="A13" s="1"/>
      <c r="B13" s="4"/>
      <c r="C13" s="2"/>
      <c r="D13" s="3"/>
      <c r="E13" s="1"/>
      <c r="F13" s="3"/>
      <c r="G13" s="11"/>
    </row>
    <row r="14" spans="1:7" ht="15">
      <c r="A14" s="1" t="s">
        <v>10</v>
      </c>
      <c r="B14" s="1" t="s">
        <v>11</v>
      </c>
      <c r="C14" s="2">
        <v>359.2</v>
      </c>
      <c r="D14" s="3">
        <f>C14+C14*1%</f>
        <v>362.792</v>
      </c>
      <c r="E14" s="1">
        <v>0</v>
      </c>
      <c r="F14" s="3">
        <f>C14*500/39143.23</f>
        <v>4.588277462028555</v>
      </c>
      <c r="G14" s="11">
        <f>E14-F14-D14</f>
        <v>-367.3802774620285</v>
      </c>
    </row>
    <row r="15" spans="1:7" ht="15">
      <c r="A15" s="1"/>
      <c r="B15" s="1"/>
      <c r="C15" s="2"/>
      <c r="D15" s="3"/>
      <c r="E15" s="1"/>
      <c r="F15" s="3"/>
      <c r="G15" s="11"/>
    </row>
    <row r="16" spans="1:7" ht="15">
      <c r="A16" s="1" t="s">
        <v>12</v>
      </c>
      <c r="B16" s="1" t="s">
        <v>13</v>
      </c>
      <c r="C16" s="2">
        <v>378.96</v>
      </c>
      <c r="D16" s="3">
        <f>C16+C16*15%</f>
        <v>435.804</v>
      </c>
      <c r="E16" s="1"/>
      <c r="F16" s="3"/>
      <c r="G16" s="11"/>
    </row>
    <row r="17" spans="1:7" ht="15">
      <c r="A17" s="1" t="s">
        <v>12</v>
      </c>
      <c r="B17" s="1" t="s">
        <v>14</v>
      </c>
      <c r="C17" s="2">
        <v>146.54</v>
      </c>
      <c r="D17" s="3">
        <f>C17+C17*15%</f>
        <v>168.521</v>
      </c>
      <c r="E17" s="1"/>
      <c r="F17" s="3"/>
      <c r="G17" s="11"/>
    </row>
    <row r="18" spans="1:7" ht="15">
      <c r="A18" s="1" t="s">
        <v>12</v>
      </c>
      <c r="B18" s="1" t="s">
        <v>15</v>
      </c>
      <c r="C18" s="2">
        <v>412.45</v>
      </c>
      <c r="D18" s="3">
        <f>C18+C18*15%</f>
        <v>474.3175</v>
      </c>
      <c r="E18" s="1"/>
      <c r="F18" s="3"/>
      <c r="G18" s="11"/>
    </row>
    <row r="19" spans="1:7" ht="15">
      <c r="A19" s="1" t="s">
        <v>12</v>
      </c>
      <c r="B19" s="1" t="s">
        <v>16</v>
      </c>
      <c r="C19" s="2">
        <v>92.93</v>
      </c>
      <c r="D19" s="3">
        <f>C19+C19*15%</f>
        <v>106.8695</v>
      </c>
      <c r="E19" s="1"/>
      <c r="F19" s="3"/>
      <c r="G19" s="11"/>
    </row>
    <row r="20" spans="1:7" ht="15">
      <c r="A20" s="1" t="s">
        <v>12</v>
      </c>
      <c r="B20" s="1" t="s">
        <v>17</v>
      </c>
      <c r="C20" s="2">
        <v>92.93</v>
      </c>
      <c r="D20" s="3">
        <f>C20+C20*15%</f>
        <v>106.8695</v>
      </c>
      <c r="E20" s="1"/>
      <c r="F20" s="3"/>
      <c r="G20" s="11"/>
    </row>
    <row r="21" spans="1:7" ht="15">
      <c r="A21" s="1"/>
      <c r="B21" s="1"/>
      <c r="C21" s="2">
        <f>SUM(C16:C20)</f>
        <v>1123.8100000000002</v>
      </c>
      <c r="D21" s="3">
        <f>SUM(D16:D20)</f>
        <v>1292.3815</v>
      </c>
      <c r="E21" s="1">
        <v>1300</v>
      </c>
      <c r="F21" s="3">
        <f>C21*500/39143.23</f>
        <v>14.355100486086613</v>
      </c>
      <c r="G21" s="11">
        <f>E21-F21-D21</f>
        <v>-6.736600486086672</v>
      </c>
    </row>
    <row r="22" spans="1:7" ht="15">
      <c r="A22" s="1"/>
      <c r="B22" s="1"/>
      <c r="C22" s="2"/>
      <c r="D22" s="3"/>
      <c r="E22" s="1"/>
      <c r="F22" s="3"/>
      <c r="G22" s="11"/>
    </row>
    <row r="23" spans="1:7" ht="15">
      <c r="A23" s="1" t="s">
        <v>18</v>
      </c>
      <c r="B23" s="1" t="s">
        <v>19</v>
      </c>
      <c r="C23" s="2">
        <v>211.55</v>
      </c>
      <c r="D23" s="3">
        <f>C23+C23*15%</f>
        <v>243.28250000000003</v>
      </c>
      <c r="E23" s="1"/>
      <c r="F23" s="3"/>
      <c r="G23" s="11"/>
    </row>
    <row r="24" spans="1:7" ht="15">
      <c r="A24" s="1" t="s">
        <v>18</v>
      </c>
      <c r="B24" s="1" t="s">
        <v>20</v>
      </c>
      <c r="C24" s="2">
        <v>166.4</v>
      </c>
      <c r="D24" s="3">
        <f>C24+C24*15%</f>
        <v>191.36</v>
      </c>
      <c r="E24" s="1"/>
      <c r="F24" s="3"/>
      <c r="G24" s="11"/>
    </row>
    <row r="25" spans="1:7" ht="15">
      <c r="A25" s="1"/>
      <c r="B25" s="1"/>
      <c r="C25" s="2">
        <f>SUM(C23:C24)</f>
        <v>377.95000000000005</v>
      </c>
      <c r="D25" s="3">
        <f>SUM(D23:D24)</f>
        <v>434.64250000000004</v>
      </c>
      <c r="E25" s="1">
        <v>436</v>
      </c>
      <c r="F25" s="3">
        <f>C25*500/39143.23</f>
        <v>4.8277824798822175</v>
      </c>
      <c r="G25" s="11">
        <f>E25-F25-D25</f>
        <v>-3.4702824798822576</v>
      </c>
    </row>
    <row r="26" spans="1:7" ht="15">
      <c r="A26" s="1"/>
      <c r="B26" s="1"/>
      <c r="C26" s="2"/>
      <c r="D26" s="3"/>
      <c r="E26" s="1"/>
      <c r="F26" s="3"/>
      <c r="G26" s="11"/>
    </row>
    <row r="27" spans="1:7" ht="15">
      <c r="A27" s="1" t="s">
        <v>21</v>
      </c>
      <c r="B27" s="1" t="s">
        <v>22</v>
      </c>
      <c r="C27" s="2">
        <v>500.45</v>
      </c>
      <c r="D27" s="3">
        <f>C27+C27*15%</f>
        <v>575.5174999999999</v>
      </c>
      <c r="E27" s="1"/>
      <c r="F27" s="3"/>
      <c r="G27" s="11"/>
    </row>
    <row r="28" spans="1:7" ht="15">
      <c r="A28" s="1" t="s">
        <v>21</v>
      </c>
      <c r="B28" s="1" t="s">
        <v>23</v>
      </c>
      <c r="C28" s="2">
        <v>508.98</v>
      </c>
      <c r="D28" s="3">
        <f>C28+C28*15%</f>
        <v>585.327</v>
      </c>
      <c r="E28" s="1"/>
      <c r="F28" s="3"/>
      <c r="G28" s="11"/>
    </row>
    <row r="29" spans="1:7" ht="15">
      <c r="A29" s="1" t="s">
        <v>21</v>
      </c>
      <c r="B29" s="1" t="s">
        <v>24</v>
      </c>
      <c r="C29" s="2">
        <v>209.25</v>
      </c>
      <c r="D29" s="3">
        <f>C29+C29*15%</f>
        <v>240.6375</v>
      </c>
      <c r="E29" s="1"/>
      <c r="F29" s="3"/>
      <c r="G29" s="11"/>
    </row>
    <row r="30" spans="1:7" ht="15">
      <c r="A30" s="1"/>
      <c r="B30" s="1"/>
      <c r="C30" s="2">
        <f>SUM(C27:C29)</f>
        <v>1218.68</v>
      </c>
      <c r="D30" s="3">
        <f>SUM(D27:D29)</f>
        <v>1401.482</v>
      </c>
      <c r="E30" s="1">
        <v>1403</v>
      </c>
      <c r="F30" s="3">
        <f>C30*500/39143.23</f>
        <v>15.566932008421379</v>
      </c>
      <c r="G30" s="11">
        <f>E30-F30-D30</f>
        <v>-14.048932008421389</v>
      </c>
    </row>
    <row r="31" spans="1:7" ht="15">
      <c r="A31" s="1"/>
      <c r="B31" s="1"/>
      <c r="C31" s="2"/>
      <c r="D31" s="3"/>
      <c r="E31" s="1"/>
      <c r="F31" s="3"/>
      <c r="G31" s="11"/>
    </row>
    <row r="32" spans="1:7" ht="15">
      <c r="A32" s="1" t="s">
        <v>25</v>
      </c>
      <c r="B32" s="1" t="s">
        <v>26</v>
      </c>
      <c r="C32" s="2">
        <v>718.4</v>
      </c>
      <c r="D32" s="3">
        <f>C32+C32*15%</f>
        <v>826.16</v>
      </c>
      <c r="E32" s="1">
        <v>827</v>
      </c>
      <c r="F32" s="3">
        <f>C32*500/39143.23</f>
        <v>9.17655492405711</v>
      </c>
      <c r="G32" s="11">
        <f>E32-F32-D32</f>
        <v>-8.336554924057054</v>
      </c>
    </row>
    <row r="33" spans="1:7" ht="15">
      <c r="A33" s="1"/>
      <c r="B33" s="1"/>
      <c r="C33" s="2"/>
      <c r="D33" s="3"/>
      <c r="E33" s="1"/>
      <c r="F33" s="3"/>
      <c r="G33" s="11"/>
    </row>
    <row r="34" spans="1:7" ht="15">
      <c r="A34" s="1" t="s">
        <v>27</v>
      </c>
      <c r="B34" s="1" t="s">
        <v>28</v>
      </c>
      <c r="C34" s="2">
        <v>244.22</v>
      </c>
      <c r="D34" s="3">
        <f>C34+C34*15%</f>
        <v>280.853</v>
      </c>
      <c r="E34" s="1">
        <v>281</v>
      </c>
      <c r="F34" s="3">
        <f>C34*500/39143.23</f>
        <v>3.119568824545138</v>
      </c>
      <c r="G34" s="11">
        <f>E34-F34-D34</f>
        <v>-2.972568824545135</v>
      </c>
    </row>
    <row r="35" spans="1:7" ht="15">
      <c r="A35" s="1"/>
      <c r="B35" s="1"/>
      <c r="C35" s="2"/>
      <c r="D35" s="3"/>
      <c r="E35" s="1"/>
      <c r="F35" s="3"/>
      <c r="G35" s="11"/>
    </row>
    <row r="36" spans="1:7" ht="15">
      <c r="A36" s="1" t="s">
        <v>29</v>
      </c>
      <c r="B36" s="1" t="s">
        <v>30</v>
      </c>
      <c r="C36" s="5">
        <v>366.32</v>
      </c>
      <c r="D36" s="3">
        <f>C36+C36*10%</f>
        <v>402.952</v>
      </c>
      <c r="E36" s="1"/>
      <c r="F36" s="3"/>
      <c r="G36" s="11"/>
    </row>
    <row r="37" spans="1:7" ht="15">
      <c r="A37" s="1" t="s">
        <v>29</v>
      </c>
      <c r="B37" s="1" t="s">
        <v>31</v>
      </c>
      <c r="C37" s="5">
        <v>345.39</v>
      </c>
      <c r="D37" s="3">
        <f>C37+C37*10%</f>
        <v>379.929</v>
      </c>
      <c r="E37" s="1"/>
      <c r="F37" s="3"/>
      <c r="G37" s="11"/>
    </row>
    <row r="38" spans="1:7" ht="15">
      <c r="A38" s="1"/>
      <c r="B38" s="1"/>
      <c r="C38" s="5">
        <f>SUM(C36:C37)</f>
        <v>711.71</v>
      </c>
      <c r="D38" s="3">
        <f>SUM(D36:D37)</f>
        <v>782.881</v>
      </c>
      <c r="E38" s="1">
        <v>790</v>
      </c>
      <c r="F38" s="3">
        <f>C38*500/39143.23</f>
        <v>9.091099533686922</v>
      </c>
      <c r="G38" s="11">
        <f>E38-F38-D38</f>
        <v>-1.972099533686901</v>
      </c>
    </row>
    <row r="39" spans="1:7" ht="15">
      <c r="A39" s="6"/>
      <c r="B39" s="6"/>
      <c r="C39" s="7"/>
      <c r="D39" s="8"/>
      <c r="E39" s="6"/>
      <c r="F39" s="3"/>
      <c r="G39" s="11"/>
    </row>
    <row r="40" spans="1:7" ht="15">
      <c r="A40" s="1" t="s">
        <v>32</v>
      </c>
      <c r="B40" s="1" t="s">
        <v>33</v>
      </c>
      <c r="C40" s="2">
        <v>385.07</v>
      </c>
      <c r="D40" s="3">
        <f>C40+C40*15%</f>
        <v>442.8305</v>
      </c>
      <c r="E40" s="1"/>
      <c r="F40" s="3"/>
      <c r="G40" s="11"/>
    </row>
    <row r="41" spans="1:7" ht="15">
      <c r="A41" s="1" t="s">
        <v>32</v>
      </c>
      <c r="B41" s="1" t="s">
        <v>34</v>
      </c>
      <c r="C41" s="2">
        <v>700.97</v>
      </c>
      <c r="D41" s="3">
        <f>C41+C41*15%</f>
        <v>806.1155</v>
      </c>
      <c r="E41" s="1"/>
      <c r="F41" s="3"/>
      <c r="G41" s="11"/>
    </row>
    <row r="42" spans="1:7" ht="15">
      <c r="A42" s="1" t="s">
        <v>32</v>
      </c>
      <c r="B42" s="1" t="s">
        <v>35</v>
      </c>
      <c r="C42" s="2">
        <v>251.1</v>
      </c>
      <c r="D42" s="3">
        <f>C42+C42*15%</f>
        <v>288.765</v>
      </c>
      <c r="E42" s="1"/>
      <c r="F42" s="3"/>
      <c r="G42" s="11"/>
    </row>
    <row r="43" spans="1:7" ht="15">
      <c r="A43" s="1"/>
      <c r="B43" s="1"/>
      <c r="C43" s="2">
        <f>SUM(C40:C42)</f>
        <v>1337.1399999999999</v>
      </c>
      <c r="D43" s="3">
        <f>SUM(D40:D42)</f>
        <v>1537.7109999999998</v>
      </c>
      <c r="E43" s="1">
        <v>1539</v>
      </c>
      <c r="F43" s="3">
        <f>C43*500/39143.23</f>
        <v>17.080092777218432</v>
      </c>
      <c r="G43" s="11">
        <f>E43-F43-D43</f>
        <v>-15.791092777218182</v>
      </c>
    </row>
    <row r="44" spans="1:7" ht="15">
      <c r="A44" s="1"/>
      <c r="B44" s="1"/>
      <c r="C44" s="2"/>
      <c r="D44" s="3"/>
      <c r="E44" s="1"/>
      <c r="F44" s="3"/>
      <c r="G44" s="11"/>
    </row>
    <row r="45" spans="1:7" ht="15">
      <c r="A45" s="1" t="s">
        <v>36</v>
      </c>
      <c r="B45" s="1" t="s">
        <v>37</v>
      </c>
      <c r="C45" s="2">
        <v>921.06</v>
      </c>
      <c r="D45" s="3">
        <f>C45*15%+C45</f>
        <v>1059.219</v>
      </c>
      <c r="E45" s="1"/>
      <c r="F45" s="3"/>
      <c r="G45" s="11"/>
    </row>
    <row r="46" spans="1:7" ht="15">
      <c r="A46" s="1" t="s">
        <v>36</v>
      </c>
      <c r="B46" s="4" t="s">
        <v>38</v>
      </c>
      <c r="C46" s="2">
        <v>491.95</v>
      </c>
      <c r="D46" s="3">
        <f>C46*15%+C46</f>
        <v>565.7425</v>
      </c>
      <c r="E46" s="1"/>
      <c r="F46" s="3"/>
      <c r="G46" s="11"/>
    </row>
    <row r="47" spans="1:7" ht="15">
      <c r="A47" s="1" t="s">
        <v>36</v>
      </c>
      <c r="B47" s="4" t="s">
        <v>39</v>
      </c>
      <c r="C47" s="2">
        <v>408.19</v>
      </c>
      <c r="D47" s="3">
        <f>C47*15%+C47</f>
        <v>469.4185</v>
      </c>
      <c r="E47" s="1"/>
      <c r="F47" s="3"/>
      <c r="G47" s="11"/>
    </row>
    <row r="48" spans="1:7" ht="15">
      <c r="A48" s="1"/>
      <c r="B48" s="4"/>
      <c r="C48" s="2">
        <f>SUM(C45:C47)</f>
        <v>1821.2</v>
      </c>
      <c r="D48" s="3">
        <f>SUM(D45:D47)</f>
        <v>2094.38</v>
      </c>
      <c r="E48" s="1">
        <v>2085</v>
      </c>
      <c r="F48" s="3">
        <f>C48*500/39143.23</f>
        <v>23.263282054138095</v>
      </c>
      <c r="G48" s="11">
        <f>E48-F48-D48</f>
        <v>-32.643282054138126</v>
      </c>
    </row>
    <row r="49" spans="1:7" ht="15">
      <c r="A49" s="1"/>
      <c r="B49" s="4"/>
      <c r="C49" s="2"/>
      <c r="D49" s="3"/>
      <c r="E49" s="1"/>
      <c r="F49" s="3"/>
      <c r="G49" s="11"/>
    </row>
    <row r="50" spans="1:7" ht="15">
      <c r="A50" s="1" t="s">
        <v>40</v>
      </c>
      <c r="B50" s="1" t="s">
        <v>41</v>
      </c>
      <c r="C50" s="2">
        <v>638.48</v>
      </c>
      <c r="D50" s="3">
        <f>C50*15%+C50</f>
        <v>734.2520000000001</v>
      </c>
      <c r="E50" s="1">
        <v>735</v>
      </c>
      <c r="F50" s="3">
        <f>C50*500/39143.23</f>
        <v>8.15568873595766</v>
      </c>
      <c r="G50" s="11">
        <f>E50-F50-D50</f>
        <v>-7.407688735957777</v>
      </c>
    </row>
    <row r="51" spans="1:7" ht="15">
      <c r="A51" s="1"/>
      <c r="B51" s="4"/>
      <c r="C51" s="2"/>
      <c r="D51" s="3"/>
      <c r="E51" s="1"/>
      <c r="F51" s="3"/>
      <c r="G51" s="11"/>
    </row>
    <row r="52" spans="1:7" ht="15">
      <c r="A52" s="1" t="s">
        <v>42</v>
      </c>
      <c r="B52" s="4" t="s">
        <v>43</v>
      </c>
      <c r="C52" s="2">
        <v>628</v>
      </c>
      <c r="D52" s="3">
        <f>C52*15%+C52</f>
        <v>722.2</v>
      </c>
      <c r="E52" s="1">
        <v>723</v>
      </c>
      <c r="F52" s="3">
        <f>C52*500/39143.23</f>
        <v>8.021821397978654</v>
      </c>
      <c r="G52" s="11">
        <f>E52-F52-D52</f>
        <v>-7.221821397978715</v>
      </c>
    </row>
    <row r="53" spans="1:7" ht="15">
      <c r="A53" s="1"/>
      <c r="B53" s="4"/>
      <c r="C53" s="2"/>
      <c r="D53" s="3"/>
      <c r="E53" s="1"/>
      <c r="F53" s="3"/>
      <c r="G53" s="11"/>
    </row>
    <row r="54" spans="1:7" ht="15">
      <c r="A54" s="1" t="s">
        <v>44</v>
      </c>
      <c r="B54" s="1" t="s">
        <v>45</v>
      </c>
      <c r="C54" s="2">
        <v>488.53</v>
      </c>
      <c r="D54" s="3">
        <f>C54+C54*15%</f>
        <v>561.8095</v>
      </c>
      <c r="E54" s="1"/>
      <c r="F54" s="3"/>
      <c r="G54" s="11"/>
    </row>
    <row r="55" spans="1:7" ht="15">
      <c r="A55" s="1" t="s">
        <v>44</v>
      </c>
      <c r="B55" s="1" t="s">
        <v>46</v>
      </c>
      <c r="C55" s="2">
        <v>358.37</v>
      </c>
      <c r="D55" s="3">
        <f>C55+C55*15%</f>
        <v>412.1255</v>
      </c>
      <c r="E55" s="1"/>
      <c r="F55" s="3"/>
      <c r="G55" s="11"/>
    </row>
    <row r="56" spans="1:7" ht="15">
      <c r="A56" s="1" t="s">
        <v>44</v>
      </c>
      <c r="B56" s="1" t="s">
        <v>47</v>
      </c>
      <c r="C56" s="2">
        <v>521.26</v>
      </c>
      <c r="D56" s="3">
        <f>C56+C56*15%</f>
        <v>599.449</v>
      </c>
      <c r="E56" s="1"/>
      <c r="F56" s="3"/>
      <c r="G56" s="11"/>
    </row>
    <row r="57" spans="1:7" ht="15">
      <c r="A57" s="1"/>
      <c r="B57" s="1"/>
      <c r="C57" s="2">
        <f>SUM(C54:C56)</f>
        <v>1368.1599999999999</v>
      </c>
      <c r="D57" s="3">
        <f>SUM(D54:D56)</f>
        <v>1573.384</v>
      </c>
      <c r="E57" s="1">
        <v>1575</v>
      </c>
      <c r="F57" s="3">
        <f>C57*500/39143.23</f>
        <v>17.47632987875553</v>
      </c>
      <c r="G57" s="11">
        <f>E57-F57-D57</f>
        <v>-15.860329878755465</v>
      </c>
    </row>
    <row r="58" spans="1:7" ht="15">
      <c r="A58" s="1"/>
      <c r="B58" s="1"/>
      <c r="C58" s="2"/>
      <c r="D58" s="3"/>
      <c r="E58" s="1"/>
      <c r="F58" s="3"/>
      <c r="G58" s="11"/>
    </row>
    <row r="59" spans="1:7" ht="15">
      <c r="A59" s="1" t="s">
        <v>48</v>
      </c>
      <c r="B59" s="1" t="s">
        <v>49</v>
      </c>
      <c r="C59" s="2">
        <v>1291.82</v>
      </c>
      <c r="D59" s="3">
        <f>C59+C59*15%</f>
        <v>1485.5929999999998</v>
      </c>
      <c r="E59" s="1">
        <v>1486</v>
      </c>
      <c r="F59" s="3">
        <f>C59*500/39143.23</f>
        <v>16.50119318206494</v>
      </c>
      <c r="G59" s="11">
        <f>E59-F59-D59</f>
        <v>-16.094193182064828</v>
      </c>
    </row>
    <row r="60" spans="1:7" ht="15">
      <c r="A60" s="1"/>
      <c r="B60" s="1"/>
      <c r="C60" s="2"/>
      <c r="D60" s="3"/>
      <c r="E60" s="1"/>
      <c r="F60" s="3"/>
      <c r="G60" s="11"/>
    </row>
    <row r="61" spans="1:7" ht="15">
      <c r="A61" s="1" t="s">
        <v>50</v>
      </c>
      <c r="B61" s="1" t="s">
        <v>51</v>
      </c>
      <c r="C61" s="2">
        <v>367.2</v>
      </c>
      <c r="D61" s="3">
        <f>C61+C61*15%</f>
        <v>422.28</v>
      </c>
      <c r="E61" s="1"/>
      <c r="F61" s="3"/>
      <c r="G61" s="11"/>
    </row>
    <row r="62" spans="1:7" ht="15">
      <c r="A62" s="1" t="s">
        <v>50</v>
      </c>
      <c r="B62" s="1" t="s">
        <v>52</v>
      </c>
      <c r="C62" s="2">
        <v>311.24</v>
      </c>
      <c r="D62" s="3">
        <f>C62+C62*15%</f>
        <v>357.926</v>
      </c>
      <c r="E62" s="1"/>
      <c r="F62" s="3"/>
      <c r="G62" s="11"/>
    </row>
    <row r="63" spans="1:7" ht="15">
      <c r="A63" s="1" t="s">
        <v>50</v>
      </c>
      <c r="B63" s="1" t="s">
        <v>53</v>
      </c>
      <c r="C63" s="2">
        <v>858.28</v>
      </c>
      <c r="D63" s="3">
        <f>C63+C63*15%</f>
        <v>987.0219999999999</v>
      </c>
      <c r="E63" s="1"/>
      <c r="F63" s="3"/>
      <c r="G63" s="11"/>
    </row>
    <row r="64" spans="1:7" ht="15">
      <c r="A64" s="1"/>
      <c r="B64" s="1"/>
      <c r="C64" s="2">
        <f>SUM(C61:C63)</f>
        <v>1536.72</v>
      </c>
      <c r="D64" s="3">
        <f>SUM(D61:D63)</f>
        <v>1767.2279999999998</v>
      </c>
      <c r="E64" s="2">
        <v>1769</v>
      </c>
      <c r="F64" s="3">
        <f>C64*500/39143.23</f>
        <v>19.629448055257573</v>
      </c>
      <c r="G64" s="11">
        <f>E64-F64-D64</f>
        <v>-17.857448055257464</v>
      </c>
    </row>
    <row r="65" spans="1:7" ht="15">
      <c r="A65" s="1"/>
      <c r="B65" s="1"/>
      <c r="C65" s="2"/>
      <c r="D65" s="3"/>
      <c r="E65" s="1"/>
      <c r="F65" s="3"/>
      <c r="G65" s="11"/>
    </row>
    <row r="66" spans="1:7" ht="15">
      <c r="A66" s="1" t="s">
        <v>54</v>
      </c>
      <c r="B66" s="1" t="s">
        <v>55</v>
      </c>
      <c r="C66" s="2">
        <v>199.51</v>
      </c>
      <c r="D66" s="3">
        <f>C66+C66*15%</f>
        <v>229.4365</v>
      </c>
      <c r="E66" s="1"/>
      <c r="F66" s="3"/>
      <c r="G66" s="11"/>
    </row>
    <row r="67" spans="1:7" ht="15">
      <c r="A67" s="1" t="s">
        <v>54</v>
      </c>
      <c r="B67" s="1" t="s">
        <v>56</v>
      </c>
      <c r="C67" s="2">
        <v>523.11</v>
      </c>
      <c r="D67" s="3">
        <f>C67+C67*15%</f>
        <v>601.5765</v>
      </c>
      <c r="E67" s="1"/>
      <c r="F67" s="3"/>
      <c r="G67" s="11"/>
    </row>
    <row r="68" spans="1:7" ht="15">
      <c r="A68" s="1" t="s">
        <v>54</v>
      </c>
      <c r="B68" s="1" t="s">
        <v>57</v>
      </c>
      <c r="C68" s="2">
        <v>457.9</v>
      </c>
      <c r="D68" s="3">
        <f>C68+C68*15%</f>
        <v>526.5849999999999</v>
      </c>
      <c r="E68" s="1"/>
      <c r="F68" s="3"/>
      <c r="G68" s="11"/>
    </row>
    <row r="69" spans="1:7" ht="15">
      <c r="A69" s="1" t="s">
        <v>54</v>
      </c>
      <c r="B69" s="1" t="s">
        <v>58</v>
      </c>
      <c r="C69" s="2">
        <v>237.53</v>
      </c>
      <c r="D69" s="3">
        <f>C69+C69*15%</f>
        <v>273.1595</v>
      </c>
      <c r="E69" s="1"/>
      <c r="F69" s="3"/>
      <c r="G69" s="11"/>
    </row>
    <row r="70" spans="1:7" ht="15">
      <c r="A70" s="1"/>
      <c r="B70" s="1"/>
      <c r="C70" s="2">
        <f>SUM(C66:C69)</f>
        <v>1418.05</v>
      </c>
      <c r="D70" s="3">
        <f>SUM(D66:D69)</f>
        <v>1630.7575</v>
      </c>
      <c r="E70" s="2">
        <v>1633</v>
      </c>
      <c r="F70" s="3">
        <f>C70*500/39143.23</f>
        <v>18.113604830260556</v>
      </c>
      <c r="G70" s="11">
        <f>E70-F70-D70</f>
        <v>-15.871104830260492</v>
      </c>
    </row>
    <row r="71" spans="1:7" ht="15">
      <c r="A71" s="1"/>
      <c r="B71" s="1"/>
      <c r="C71" s="2"/>
      <c r="D71" s="3"/>
      <c r="E71" s="1"/>
      <c r="F71" s="3"/>
      <c r="G71" s="11"/>
    </row>
    <row r="72" spans="1:7" ht="15">
      <c r="A72" s="1" t="s">
        <v>59</v>
      </c>
      <c r="B72" s="1" t="s">
        <v>60</v>
      </c>
      <c r="C72" s="2">
        <v>303.42</v>
      </c>
      <c r="D72" s="3">
        <f>C72+C72*15%</f>
        <v>348.933</v>
      </c>
      <c r="E72" s="1"/>
      <c r="F72" s="3"/>
      <c r="G72" s="11"/>
    </row>
    <row r="73" spans="1:7" ht="15">
      <c r="A73" s="1" t="s">
        <v>59</v>
      </c>
      <c r="B73" s="1" t="s">
        <v>61</v>
      </c>
      <c r="C73" s="2">
        <v>261.55</v>
      </c>
      <c r="D73" s="3">
        <f>C73+C73*15%</f>
        <v>300.7825</v>
      </c>
      <c r="E73" s="1"/>
      <c r="F73" s="3"/>
      <c r="G73" s="11"/>
    </row>
    <row r="74" spans="1:7" ht="15">
      <c r="A74" s="1"/>
      <c r="B74" s="1"/>
      <c r="C74" s="2">
        <f>SUM(C72:C73)</f>
        <v>564.97</v>
      </c>
      <c r="D74" s="3">
        <f>SUM(D72:D73)</f>
        <v>649.7155</v>
      </c>
      <c r="E74" s="1">
        <v>650</v>
      </c>
      <c r="F74" s="3">
        <f>C74*500/39143.23</f>
        <v>7.216701329961784</v>
      </c>
      <c r="G74" s="11">
        <f>E74-F74-D74</f>
        <v>-6.932201329961799</v>
      </c>
    </row>
    <row r="75" spans="1:7" ht="15">
      <c r="A75" s="1"/>
      <c r="B75" s="1"/>
      <c r="C75" s="2"/>
      <c r="D75" s="3"/>
      <c r="E75" s="1"/>
      <c r="F75" s="3"/>
      <c r="G75" s="11"/>
    </row>
    <row r="76" spans="1:7" ht="15">
      <c r="A76" s="1" t="s">
        <v>62</v>
      </c>
      <c r="B76" s="1" t="s">
        <v>63</v>
      </c>
      <c r="C76" s="2">
        <v>408.19</v>
      </c>
      <c r="D76" s="3">
        <f>C76+C76*15%</f>
        <v>469.4185</v>
      </c>
      <c r="E76" s="1"/>
      <c r="F76" s="3"/>
      <c r="G76" s="11"/>
    </row>
    <row r="77" spans="1:7" ht="15">
      <c r="A77" s="1" t="s">
        <v>62</v>
      </c>
      <c r="B77" s="1" t="s">
        <v>64</v>
      </c>
      <c r="C77" s="2">
        <v>324.47</v>
      </c>
      <c r="D77" s="3">
        <f>C77+C77*15%</f>
        <v>373.14050000000003</v>
      </c>
      <c r="E77" s="1"/>
      <c r="F77" s="3"/>
      <c r="G77" s="11"/>
    </row>
    <row r="78" spans="1:7" ht="15">
      <c r="A78" s="1" t="s">
        <v>62</v>
      </c>
      <c r="B78" s="1" t="s">
        <v>65</v>
      </c>
      <c r="C78" s="2">
        <v>1130.4</v>
      </c>
      <c r="D78" s="3">
        <f>C78+C78*15%</f>
        <v>1299.96</v>
      </c>
      <c r="E78" s="1"/>
      <c r="F78" s="3"/>
      <c r="G78" s="11"/>
    </row>
    <row r="79" spans="1:7" ht="15">
      <c r="A79" s="1"/>
      <c r="B79" s="1"/>
      <c r="C79" s="2">
        <f>SUM(C76:C78)</f>
        <v>1863.0600000000002</v>
      </c>
      <c r="D79" s="3">
        <f>SUM(D76:D78)</f>
        <v>2142.5190000000002</v>
      </c>
      <c r="E79" s="1">
        <v>2144</v>
      </c>
      <c r="F79" s="3">
        <f>C79*500/39143.23</f>
        <v>23.797984989996994</v>
      </c>
      <c r="G79" s="11">
        <f>E79-F79-D79</f>
        <v>-22.31698498999731</v>
      </c>
    </row>
    <row r="80" spans="1:7" ht="15">
      <c r="A80" s="1"/>
      <c r="B80" s="1"/>
      <c r="C80" s="2"/>
      <c r="D80" s="3"/>
      <c r="E80" s="1"/>
      <c r="F80" s="3"/>
      <c r="G80" s="11"/>
    </row>
    <row r="81" spans="1:7" ht="15">
      <c r="A81" s="1" t="s">
        <v>66</v>
      </c>
      <c r="B81" s="1" t="s">
        <v>67</v>
      </c>
      <c r="C81" s="2">
        <v>470.85</v>
      </c>
      <c r="D81" s="3">
        <f>C81+C81*15%</f>
        <v>541.4775</v>
      </c>
      <c r="E81" s="1"/>
      <c r="F81" s="3"/>
      <c r="G81" s="11"/>
    </row>
    <row r="82" spans="1:7" ht="15">
      <c r="A82" s="1" t="s">
        <v>66</v>
      </c>
      <c r="B82" s="1" t="s">
        <v>68</v>
      </c>
      <c r="C82" s="2">
        <v>271.35</v>
      </c>
      <c r="D82" s="3">
        <f>C82+C82*15%</f>
        <v>312.0525</v>
      </c>
      <c r="E82" s="1"/>
      <c r="F82" s="3"/>
      <c r="G82" s="11"/>
    </row>
    <row r="83" spans="1:7" ht="15">
      <c r="A83" s="1" t="s">
        <v>66</v>
      </c>
      <c r="B83" s="1" t="s">
        <v>69</v>
      </c>
      <c r="C83" s="2">
        <v>574.71</v>
      </c>
      <c r="D83" s="3">
        <f>C83+C83*15%</f>
        <v>660.9165</v>
      </c>
      <c r="E83" s="1"/>
      <c r="F83" s="3"/>
      <c r="G83" s="11"/>
    </row>
    <row r="84" spans="1:7" ht="15">
      <c r="A84" s="1"/>
      <c r="B84" s="1"/>
      <c r="C84" s="2">
        <f>SUM(C81:C83)</f>
        <v>1316.91</v>
      </c>
      <c r="D84" s="3">
        <f>SUM(D81:D83)</f>
        <v>1514.4465</v>
      </c>
      <c r="E84" s="2">
        <v>1526</v>
      </c>
      <c r="F84" s="3">
        <f>C84*500/39143.23</f>
        <v>16.821682829955524</v>
      </c>
      <c r="G84" s="11">
        <f>E84-F84-D84</f>
        <v>-5.268182829955549</v>
      </c>
    </row>
    <row r="85" spans="1:7" ht="15">
      <c r="A85" s="1"/>
      <c r="B85" s="1"/>
      <c r="C85" s="2"/>
      <c r="D85" s="3"/>
      <c r="E85" s="1"/>
      <c r="F85" s="3"/>
      <c r="G85" s="11"/>
    </row>
    <row r="86" spans="1:7" ht="15">
      <c r="A86" s="1" t="s">
        <v>70</v>
      </c>
      <c r="B86" s="1" t="s">
        <v>71</v>
      </c>
      <c r="C86" s="2">
        <v>942.05</v>
      </c>
      <c r="D86" s="3">
        <f>C86+C86*12%</f>
        <v>1055.096</v>
      </c>
      <c r="E86" s="1"/>
      <c r="F86" s="3"/>
      <c r="G86" s="11"/>
    </row>
    <row r="87" spans="1:7" ht="15">
      <c r="A87" s="1" t="s">
        <v>70</v>
      </c>
      <c r="B87" s="1" t="s">
        <v>72</v>
      </c>
      <c r="C87" s="2">
        <v>492.01</v>
      </c>
      <c r="D87" s="3">
        <f>C87+C87*12%</f>
        <v>551.0512</v>
      </c>
      <c r="E87" s="1"/>
      <c r="F87" s="3"/>
      <c r="G87" s="11"/>
    </row>
    <row r="88" spans="1:7" ht="15">
      <c r="A88" s="1" t="s">
        <v>70</v>
      </c>
      <c r="B88" s="1" t="s">
        <v>73</v>
      </c>
      <c r="C88" s="2">
        <v>466.95</v>
      </c>
      <c r="D88" s="3">
        <f aca="true" t="shared" si="1" ref="D88:D95">C88+C88*12%</f>
        <v>522.984</v>
      </c>
      <c r="E88" s="1"/>
      <c r="F88" s="3"/>
      <c r="G88" s="11"/>
    </row>
    <row r="89" spans="1:7" ht="15">
      <c r="A89" s="1" t="s">
        <v>70</v>
      </c>
      <c r="B89" s="2" t="s">
        <v>74</v>
      </c>
      <c r="C89" s="2">
        <v>1183.23</v>
      </c>
      <c r="D89" s="3">
        <f t="shared" si="1"/>
        <v>1325.2176</v>
      </c>
      <c r="E89" s="1"/>
      <c r="F89" s="3"/>
      <c r="G89" s="11"/>
    </row>
    <row r="90" spans="1:7" ht="15">
      <c r="A90" s="1" t="s">
        <v>70</v>
      </c>
      <c r="B90" s="2" t="s">
        <v>75</v>
      </c>
      <c r="C90" s="2">
        <v>455.58</v>
      </c>
      <c r="D90" s="3">
        <f t="shared" si="1"/>
        <v>510.2496</v>
      </c>
      <c r="E90" s="1"/>
      <c r="F90" s="3"/>
      <c r="G90" s="11"/>
    </row>
    <row r="91" spans="1:7" ht="15">
      <c r="A91" s="1" t="s">
        <v>70</v>
      </c>
      <c r="B91" s="2" t="s">
        <v>76</v>
      </c>
      <c r="C91" s="2">
        <v>154.41</v>
      </c>
      <c r="D91" s="3">
        <f t="shared" si="1"/>
        <v>172.9392</v>
      </c>
      <c r="E91" s="1"/>
      <c r="F91" s="3"/>
      <c r="G91" s="11"/>
    </row>
    <row r="92" spans="1:7" ht="15">
      <c r="A92" s="1" t="s">
        <v>70</v>
      </c>
      <c r="B92" s="2" t="s">
        <v>77</v>
      </c>
      <c r="C92" s="2">
        <v>503.18</v>
      </c>
      <c r="D92" s="3">
        <f t="shared" si="1"/>
        <v>563.5616</v>
      </c>
      <c r="E92" s="6"/>
      <c r="F92" s="3"/>
      <c r="G92" s="11"/>
    </row>
    <row r="93" spans="1:7" ht="15">
      <c r="A93" s="1" t="s">
        <v>70</v>
      </c>
      <c r="B93" s="2" t="s">
        <v>78</v>
      </c>
      <c r="C93" s="2">
        <v>542.95</v>
      </c>
      <c r="D93" s="3">
        <f t="shared" si="1"/>
        <v>608.104</v>
      </c>
      <c r="E93" s="1"/>
      <c r="F93" s="3"/>
      <c r="G93" s="11"/>
    </row>
    <row r="94" spans="1:7" ht="15">
      <c r="A94" s="1" t="s">
        <v>70</v>
      </c>
      <c r="B94" s="2" t="s">
        <v>79</v>
      </c>
      <c r="C94" s="2">
        <v>165.05</v>
      </c>
      <c r="D94" s="3">
        <f t="shared" si="1"/>
        <v>184.85600000000002</v>
      </c>
      <c r="E94" s="1"/>
      <c r="F94" s="3"/>
      <c r="G94" s="11"/>
    </row>
    <row r="95" spans="1:7" ht="15">
      <c r="A95" s="1" t="s">
        <v>70</v>
      </c>
      <c r="B95" s="1" t="s">
        <v>80</v>
      </c>
      <c r="C95" s="2">
        <v>169.28</v>
      </c>
      <c r="D95" s="3">
        <f t="shared" si="1"/>
        <v>189.5936</v>
      </c>
      <c r="E95" s="1"/>
      <c r="F95" s="3"/>
      <c r="G95" s="11"/>
    </row>
    <row r="96" spans="1:7" ht="15">
      <c r="A96" s="1"/>
      <c r="B96" s="1"/>
      <c r="C96" s="2">
        <f>SUM(C86:C95)</f>
        <v>5074.69</v>
      </c>
      <c r="D96" s="3">
        <f>SUM(D86:D95)</f>
        <v>5683.6528</v>
      </c>
      <c r="E96" s="2">
        <v>5689</v>
      </c>
      <c r="F96" s="3">
        <f>C96*500/39143.23</f>
        <v>64.822065016096</v>
      </c>
      <c r="G96" s="11">
        <f>E96-F96-D96</f>
        <v>-59.474865016095464</v>
      </c>
    </row>
    <row r="97" spans="1:7" ht="15">
      <c r="A97" s="1"/>
      <c r="B97" s="1"/>
      <c r="C97" s="2"/>
      <c r="D97" s="3"/>
      <c r="E97" s="1"/>
      <c r="F97" s="3"/>
      <c r="G97" s="11"/>
    </row>
    <row r="98" spans="1:7" ht="15">
      <c r="A98" s="1" t="s">
        <v>81</v>
      </c>
      <c r="B98" s="1" t="s">
        <v>82</v>
      </c>
      <c r="C98" s="2">
        <v>223.52</v>
      </c>
      <c r="D98" s="3">
        <f aca="true" t="shared" si="2" ref="D98:D105">C98+C98*15%</f>
        <v>257.048</v>
      </c>
      <c r="E98" s="1"/>
      <c r="F98" s="3"/>
      <c r="G98" s="11"/>
    </row>
    <row r="99" spans="1:7" ht="15">
      <c r="A99" s="1" t="s">
        <v>81</v>
      </c>
      <c r="B99" s="1" t="s">
        <v>83</v>
      </c>
      <c r="C99" s="2">
        <v>542.66</v>
      </c>
      <c r="D99" s="3">
        <f t="shared" si="2"/>
        <v>624.059</v>
      </c>
      <c r="E99" s="1"/>
      <c r="F99" s="3"/>
      <c r="G99" s="11"/>
    </row>
    <row r="100" spans="1:7" ht="15">
      <c r="A100" s="1" t="s">
        <v>81</v>
      </c>
      <c r="B100" s="1" t="s">
        <v>84</v>
      </c>
      <c r="C100" s="2">
        <v>59.03</v>
      </c>
      <c r="D100" s="3">
        <f t="shared" si="2"/>
        <v>67.8845</v>
      </c>
      <c r="E100" s="1"/>
      <c r="F100" s="3"/>
      <c r="G100" s="11"/>
    </row>
    <row r="101" spans="1:7" ht="15">
      <c r="A101" s="1" t="s">
        <v>81</v>
      </c>
      <c r="B101" s="1" t="s">
        <v>85</v>
      </c>
      <c r="C101" s="2">
        <v>351.14</v>
      </c>
      <c r="D101" s="3">
        <f t="shared" si="2"/>
        <v>403.811</v>
      </c>
      <c r="E101" s="1"/>
      <c r="F101" s="3"/>
      <c r="G101" s="11"/>
    </row>
    <row r="102" spans="1:7" ht="15">
      <c r="A102" s="1" t="s">
        <v>81</v>
      </c>
      <c r="B102" s="1" t="s">
        <v>86</v>
      </c>
      <c r="C102" s="2">
        <v>622.48</v>
      </c>
      <c r="D102" s="3">
        <f t="shared" si="2"/>
        <v>715.852</v>
      </c>
      <c r="E102" s="1"/>
      <c r="F102" s="3"/>
      <c r="G102" s="11"/>
    </row>
    <row r="103" spans="1:7" ht="15">
      <c r="A103" s="1" t="s">
        <v>81</v>
      </c>
      <c r="B103" s="1" t="s">
        <v>87</v>
      </c>
      <c r="C103" s="2">
        <v>59.03</v>
      </c>
      <c r="D103" s="3">
        <f t="shared" si="2"/>
        <v>67.8845</v>
      </c>
      <c r="E103" s="1"/>
      <c r="F103" s="3"/>
      <c r="G103" s="11"/>
    </row>
    <row r="104" spans="1:7" ht="15">
      <c r="A104" s="1" t="s">
        <v>81</v>
      </c>
      <c r="B104" s="1" t="s">
        <v>88</v>
      </c>
      <c r="C104" s="2">
        <v>734.21</v>
      </c>
      <c r="D104" s="3">
        <f t="shared" si="2"/>
        <v>844.3415</v>
      </c>
      <c r="E104" s="1"/>
      <c r="F104" s="3"/>
      <c r="G104" s="11"/>
    </row>
    <row r="105" spans="1:7" ht="15">
      <c r="A105" s="1" t="s">
        <v>81</v>
      </c>
      <c r="B105" s="1" t="s">
        <v>89</v>
      </c>
      <c r="C105" s="2">
        <v>231.43</v>
      </c>
      <c r="D105" s="3">
        <f t="shared" si="2"/>
        <v>266.1445</v>
      </c>
      <c r="E105" s="1"/>
      <c r="F105" s="3"/>
      <c r="G105" s="11"/>
    </row>
    <row r="106" spans="1:7" ht="15">
      <c r="A106" s="1"/>
      <c r="B106" s="1"/>
      <c r="C106" s="2">
        <f>SUM(C98:C105)</f>
        <v>2823.4999999999995</v>
      </c>
      <c r="D106" s="3">
        <f>SUM(D98:D105)</f>
        <v>3247.025</v>
      </c>
      <c r="E106" s="1">
        <v>3251</v>
      </c>
      <c r="F106" s="3">
        <f>C106*500/39143.23</f>
        <v>36.06626228852345</v>
      </c>
      <c r="G106" s="11">
        <f>E106-F106-D106</f>
        <v>-32.09126228852347</v>
      </c>
    </row>
    <row r="107" spans="1:7" ht="15">
      <c r="A107" s="1"/>
      <c r="B107" s="1"/>
      <c r="C107" s="2"/>
      <c r="D107" s="3"/>
      <c r="E107" s="1"/>
      <c r="F107" s="3"/>
      <c r="G107" s="11"/>
    </row>
    <row r="108" spans="1:7" ht="15">
      <c r="A108" s="1" t="s">
        <v>90</v>
      </c>
      <c r="B108" s="1" t="s">
        <v>91</v>
      </c>
      <c r="C108" s="2">
        <v>826.89</v>
      </c>
      <c r="D108" s="3">
        <f>C108*15%+C108</f>
        <v>950.9235</v>
      </c>
      <c r="E108" s="1">
        <v>951</v>
      </c>
      <c r="F108" s="3">
        <f>C108*500/39143.23</f>
        <v>10.56236289136078</v>
      </c>
      <c r="G108" s="11">
        <f>E108-F108-D108</f>
        <v>-10.485862891360739</v>
      </c>
    </row>
    <row r="109" spans="1:7" ht="15">
      <c r="A109" s="1"/>
      <c r="B109" s="1"/>
      <c r="C109" s="2"/>
      <c r="D109" s="3"/>
      <c r="E109" s="1"/>
      <c r="F109" s="3"/>
      <c r="G109" s="11"/>
    </row>
    <row r="110" spans="1:7" ht="15">
      <c r="A110" s="1" t="s">
        <v>92</v>
      </c>
      <c r="B110" s="1" t="s">
        <v>93</v>
      </c>
      <c r="C110" s="2">
        <v>686.39</v>
      </c>
      <c r="D110" s="3">
        <f>C110+C110*15%</f>
        <v>789.3485</v>
      </c>
      <c r="E110" s="1"/>
      <c r="F110" s="3"/>
      <c r="G110" s="11"/>
    </row>
    <row r="111" spans="1:7" ht="15">
      <c r="A111" s="1" t="s">
        <v>92</v>
      </c>
      <c r="B111" s="1" t="s">
        <v>94</v>
      </c>
      <c r="C111" s="2">
        <v>821.33</v>
      </c>
      <c r="D111" s="3">
        <f>C111+C111*15%</f>
        <v>944.5295000000001</v>
      </c>
      <c r="E111" s="1"/>
      <c r="F111" s="3"/>
      <c r="G111" s="11"/>
    </row>
    <row r="112" spans="1:7" ht="15">
      <c r="A112" s="1" t="s">
        <v>92</v>
      </c>
      <c r="B112" s="1" t="s">
        <v>95</v>
      </c>
      <c r="C112" s="2">
        <v>530.69</v>
      </c>
      <c r="D112" s="3">
        <f>C112+C112*15%</f>
        <v>610.2935000000001</v>
      </c>
      <c r="E112" s="1"/>
      <c r="F112" s="3"/>
      <c r="G112" s="11"/>
    </row>
    <row r="113" spans="1:7" ht="15">
      <c r="A113" s="1" t="s">
        <v>92</v>
      </c>
      <c r="B113" s="1" t="s">
        <v>96</v>
      </c>
      <c r="C113" s="2">
        <v>1574.22</v>
      </c>
      <c r="D113" s="3">
        <f>C113+C113*15%</f>
        <v>1810.353</v>
      </c>
      <c r="E113" s="1"/>
      <c r="F113" s="3"/>
      <c r="G113" s="11"/>
    </row>
    <row r="114" spans="1:7" ht="15">
      <c r="A114" s="1"/>
      <c r="B114" s="1"/>
      <c r="C114" s="2">
        <f>SUM(C110:C113)</f>
        <v>3612.63</v>
      </c>
      <c r="D114" s="3">
        <f>SUM(D110:D113)</f>
        <v>4154.5245</v>
      </c>
      <c r="E114" s="2">
        <v>4157</v>
      </c>
      <c r="F114" s="3">
        <f>C114*500/39143.23</f>
        <v>46.146294007929335</v>
      </c>
      <c r="G114" s="11">
        <f>E114-F114-D114</f>
        <v>-43.670794007929544</v>
      </c>
    </row>
    <row r="115" spans="1:7" ht="15">
      <c r="A115" s="1"/>
      <c r="B115" s="1"/>
      <c r="C115" s="2"/>
      <c r="D115" s="3"/>
      <c r="E115" s="1"/>
      <c r="F115" s="3"/>
      <c r="G115" s="11"/>
    </row>
    <row r="116" spans="1:7" ht="15">
      <c r="A116" s="1" t="s">
        <v>97</v>
      </c>
      <c r="B116" s="1" t="s">
        <v>98</v>
      </c>
      <c r="C116" s="2">
        <v>1197.06</v>
      </c>
      <c r="D116" s="3">
        <f>C116+C116*15%</f>
        <v>1376.619</v>
      </c>
      <c r="E116" s="1">
        <v>1377</v>
      </c>
      <c r="F116" s="3">
        <f>C116*500/39143.23</f>
        <v>15.290766755834916</v>
      </c>
      <c r="G116" s="11">
        <f>E116-F116-D116</f>
        <v>-14.90976675583488</v>
      </c>
    </row>
    <row r="117" spans="1:7" ht="15">
      <c r="A117" s="1"/>
      <c r="B117" s="1"/>
      <c r="C117" s="2"/>
      <c r="D117" s="3"/>
      <c r="E117" s="1"/>
      <c r="F117" s="3"/>
      <c r="G117" s="11"/>
    </row>
    <row r="118" spans="1:7" ht="15">
      <c r="A118" s="1" t="s">
        <v>99</v>
      </c>
      <c r="B118" s="1" t="s">
        <v>100</v>
      </c>
      <c r="C118" s="2">
        <v>313.98</v>
      </c>
      <c r="D118" s="3">
        <f>C118*15%+C118</f>
        <v>361.077</v>
      </c>
      <c r="E118" s="1"/>
      <c r="F118" s="3"/>
      <c r="G118" s="11"/>
    </row>
    <row r="119" spans="1:7" ht="15">
      <c r="A119" s="1" t="s">
        <v>99</v>
      </c>
      <c r="B119" s="1" t="s">
        <v>101</v>
      </c>
      <c r="C119" s="2">
        <v>334.93</v>
      </c>
      <c r="D119" s="3">
        <f>C119*15%+C119</f>
        <v>385.1695</v>
      </c>
      <c r="E119" s="1"/>
      <c r="F119" s="3"/>
      <c r="G119" s="11"/>
    </row>
    <row r="120" spans="1:7" ht="15">
      <c r="A120" s="1" t="s">
        <v>99</v>
      </c>
      <c r="B120" s="1" t="s">
        <v>102</v>
      </c>
      <c r="C120" s="2">
        <v>544.26</v>
      </c>
      <c r="D120" s="3">
        <f>C120*15%+C120</f>
        <v>625.899</v>
      </c>
      <c r="E120" s="1"/>
      <c r="F120" s="3"/>
      <c r="G120" s="11"/>
    </row>
    <row r="121" spans="1:7" ht="15">
      <c r="A121" s="1" t="s">
        <v>99</v>
      </c>
      <c r="B121" s="1" t="s">
        <v>103</v>
      </c>
      <c r="C121" s="2">
        <v>303.54</v>
      </c>
      <c r="D121" s="3">
        <f>C121*15%+C121</f>
        <v>349.071</v>
      </c>
      <c r="E121" s="1"/>
      <c r="F121" s="3"/>
      <c r="G121" s="11"/>
    </row>
    <row r="122" spans="1:7" ht="15">
      <c r="A122" s="1" t="s">
        <v>99</v>
      </c>
      <c r="B122" s="1" t="s">
        <v>104</v>
      </c>
      <c r="C122" s="2">
        <v>987.03</v>
      </c>
      <c r="D122" s="3">
        <f>C122+C122*15%</f>
        <v>1135.0845</v>
      </c>
      <c r="E122" s="1"/>
      <c r="F122" s="3"/>
      <c r="G122" s="11"/>
    </row>
    <row r="123" spans="1:7" ht="15">
      <c r="A123" s="1"/>
      <c r="B123" s="1"/>
      <c r="C123" s="2">
        <f>SUM(C118:C122)</f>
        <v>2483.74</v>
      </c>
      <c r="D123" s="3">
        <f>SUM(D118:D122)</f>
        <v>2856.301</v>
      </c>
      <c r="E123" s="1">
        <v>2860</v>
      </c>
      <c r="F123" s="3">
        <f>C123*500/39143.23</f>
        <v>31.726303629005574</v>
      </c>
      <c r="G123" s="11">
        <f>E123-F123-D123</f>
        <v>-28.027303629005473</v>
      </c>
    </row>
    <row r="124" spans="1:7" ht="15">
      <c r="A124" s="1"/>
      <c r="B124" s="1"/>
      <c r="C124" s="2"/>
      <c r="D124" s="3"/>
      <c r="E124" s="1"/>
      <c r="F124" s="3"/>
      <c r="G124" s="11"/>
    </row>
    <row r="125" spans="1:7" ht="15">
      <c r="A125" s="1" t="s">
        <v>105</v>
      </c>
      <c r="B125" s="1" t="s">
        <v>106</v>
      </c>
      <c r="C125" s="5">
        <v>355.87</v>
      </c>
      <c r="D125" s="3">
        <f>C125+C125*15%</f>
        <v>409.2505</v>
      </c>
      <c r="E125" s="1"/>
      <c r="F125" s="3"/>
      <c r="G125" s="11"/>
    </row>
    <row r="126" spans="1:7" ht="15">
      <c r="A126" s="1" t="s">
        <v>105</v>
      </c>
      <c r="B126" s="1" t="s">
        <v>107</v>
      </c>
      <c r="C126" s="5">
        <v>136.08</v>
      </c>
      <c r="D126" s="3">
        <f>C126+C126*15%</f>
        <v>156.49200000000002</v>
      </c>
      <c r="E126" s="1"/>
      <c r="F126" s="3"/>
      <c r="G126" s="11"/>
    </row>
    <row r="127" spans="1:7" ht="15">
      <c r="A127" s="1" t="s">
        <v>105</v>
      </c>
      <c r="B127" s="1" t="s">
        <v>108</v>
      </c>
      <c r="C127" s="5">
        <v>282.61</v>
      </c>
      <c r="D127" s="3">
        <f>C127+C127*15%</f>
        <v>325.0015</v>
      </c>
      <c r="E127" s="1"/>
      <c r="F127" s="3"/>
      <c r="G127" s="11"/>
    </row>
    <row r="128" spans="1:7" ht="15">
      <c r="A128" s="1"/>
      <c r="B128" s="1"/>
      <c r="C128" s="5">
        <f>SUM(C125:C127)</f>
        <v>774.5600000000001</v>
      </c>
      <c r="D128" s="3">
        <f>SUM(D125:D127)</f>
        <v>890.7440000000001</v>
      </c>
      <c r="E128" s="1">
        <v>968</v>
      </c>
      <c r="F128" s="3">
        <f>C128*500/39143.23</f>
        <v>9.8939203535324</v>
      </c>
      <c r="G128" s="11">
        <f>E128-F128-D128</f>
        <v>67.36207964646746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2015-01-22T04:50:57Z</dcterms:created>
  <dcterms:modified xsi:type="dcterms:W3CDTF">2015-01-22T04:52:35Z</dcterms:modified>
  <cp:category/>
  <cp:version/>
  <cp:contentType/>
  <cp:contentStatus/>
</cp:coreProperties>
</file>