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<sst xmlns="http://schemas.openxmlformats.org/spreadsheetml/2006/main" count="310" uniqueCount="192">
  <si>
    <t>***Ленуська***</t>
  </si>
  <si>
    <t xml:space="preserve">SZWADRON Брюки 4A р. 146 </t>
  </si>
  <si>
    <t xml:space="preserve">WILK Брюки 3 р.140 </t>
  </si>
  <si>
    <t>albina@</t>
  </si>
  <si>
    <t xml:space="preserve">Tamara Шорты 7 122 р. </t>
  </si>
  <si>
    <t>anetka</t>
  </si>
  <si>
    <t xml:space="preserve">DINOLAND Поло 9А р.86 </t>
  </si>
  <si>
    <t xml:space="preserve">DINOLAND футболка 3А р.86 </t>
  </si>
  <si>
    <t xml:space="preserve">DINOLAND футболка 3В р.92 </t>
  </si>
  <si>
    <t xml:space="preserve">HAWAJSKA Футболка 7 р.92 </t>
  </si>
  <si>
    <t>NIKOL Гетры 6В р.104</t>
  </si>
  <si>
    <t xml:space="preserve">PACYFIK Подкозулька 11 р.98 </t>
  </si>
  <si>
    <t xml:space="preserve">VIVIAN платье 10 р.104 </t>
  </si>
  <si>
    <t>CHER16</t>
  </si>
  <si>
    <t xml:space="preserve">ROCK BAND Футболка 5 р.116 </t>
  </si>
  <si>
    <t xml:space="preserve">UNION BRAND Футболка 7А р.116 </t>
  </si>
  <si>
    <t>KsUShiK</t>
  </si>
  <si>
    <t>MIRANDA Блуза 2 р.110</t>
  </si>
  <si>
    <t>MIRANDA Блуза 2 р.122</t>
  </si>
  <si>
    <t>NIKOL Гетры 6В р.110</t>
  </si>
  <si>
    <t>NIKOL Гетры 6В р.122</t>
  </si>
  <si>
    <t>PARYZANKA Блузка 3 р.110</t>
  </si>
  <si>
    <t>PARYZANKA Блузка 3 р.122</t>
  </si>
  <si>
    <t>TANZANIA Гетры 13А р.110</t>
  </si>
  <si>
    <t>TANZANIA Гетры 13А р.122</t>
  </si>
  <si>
    <t>Liza07</t>
  </si>
  <si>
    <t xml:space="preserve">AMANDA ZOLTA Блузка 6 р.140 </t>
  </si>
  <si>
    <t xml:space="preserve">MIRANDA Брюки дрес.3 р.134 </t>
  </si>
  <si>
    <t>VIVIAN блузка 4 р.146</t>
  </si>
  <si>
    <t xml:space="preserve">VIVIAN Брюки 3 р.140  </t>
  </si>
  <si>
    <t>VIVIAN куртка 6 р.140</t>
  </si>
  <si>
    <t>lorick</t>
  </si>
  <si>
    <t xml:space="preserve">GWIAZDKI Блузка 6 р. 110 </t>
  </si>
  <si>
    <t xml:space="preserve">LOSOSIOWE KWIATY Блузка 2 134р </t>
  </si>
  <si>
    <t xml:space="preserve">LOSOSIOWE KWIATY Юбка 3 110р </t>
  </si>
  <si>
    <t xml:space="preserve">LOSOSIOWE KWIATY Юбка 3 140р </t>
  </si>
  <si>
    <t>Scottie Блузка 13 134р</t>
  </si>
  <si>
    <t>Nastya_83</t>
  </si>
  <si>
    <t xml:space="preserve">AMANDA ZOLTA Блузка 4 р.92 </t>
  </si>
  <si>
    <t xml:space="preserve">AMANDA ZOLTA Шорты 7 р.92 </t>
  </si>
  <si>
    <t xml:space="preserve">FELICJA Блуза 2 р.92 </t>
  </si>
  <si>
    <t xml:space="preserve">FELICJA Гетры 6А р.92 </t>
  </si>
  <si>
    <t>FELICJA Капри 9 р.92</t>
  </si>
  <si>
    <t>KSIEZNICZKA SREBRNA Блузка 7 р.92</t>
  </si>
  <si>
    <t xml:space="preserve">MADISON Платье 1 р.92 </t>
  </si>
  <si>
    <t xml:space="preserve">NIKOL Шорты 9В р.92 </t>
  </si>
  <si>
    <t xml:space="preserve">PARYZANKA Блузка 3 р.98 </t>
  </si>
  <si>
    <t xml:space="preserve">PARYZANKA Платье 1 р.92 </t>
  </si>
  <si>
    <t xml:space="preserve">PINK Блузка 5 р.92 </t>
  </si>
  <si>
    <t>SPORTOWA ROZ Блузка 4 р.98</t>
  </si>
  <si>
    <t>Natallik</t>
  </si>
  <si>
    <t>SPORTOWA GRANAT Брюки 15 р.140</t>
  </si>
  <si>
    <t>ZATOKA Гетры 7 р.140</t>
  </si>
  <si>
    <t>nattochka85</t>
  </si>
  <si>
    <t>KSIEZNICZKA ROZOWA платье 5 р.74</t>
  </si>
  <si>
    <t>ODUVANCHIK12</t>
  </si>
  <si>
    <t>ANASTAZJA Блузка 6 р.146</t>
  </si>
  <si>
    <t>LUKRECJA Водолазка 4 р 146</t>
  </si>
  <si>
    <t>TANZANIA Гетры 13А р.146</t>
  </si>
  <si>
    <t>TANZANIA Гетры 13В р.146</t>
  </si>
  <si>
    <t>TANZANIA Туника 9 р.146</t>
  </si>
  <si>
    <t>ODUVANCHIK13</t>
  </si>
  <si>
    <t>LUKRECJA Безрукавник 3 р 146</t>
  </si>
  <si>
    <t>LUKRECJA Юбка 5В р 146</t>
  </si>
  <si>
    <t>oduvanchik-svetik</t>
  </si>
  <si>
    <t xml:space="preserve">DINOLAND Блуза 1 р.104 </t>
  </si>
  <si>
    <t xml:space="preserve">DINOLAND Подкозулька 4В р.104 </t>
  </si>
  <si>
    <t xml:space="preserve">DINOLAND Поло 9А р.104 </t>
  </si>
  <si>
    <t xml:space="preserve">DINOLAND футболка 3В р.104 </t>
  </si>
  <si>
    <t>LAWENDOWA LAKA Капри 4 р.128</t>
  </si>
  <si>
    <t xml:space="preserve">LAWENDOWA LAKA Юбочка 6 р.128 </t>
  </si>
  <si>
    <t xml:space="preserve">PANDA CLUB брюки дрес 8 р.98 </t>
  </si>
  <si>
    <t>PANDA CLUB подкозулька 11 р.110</t>
  </si>
  <si>
    <t xml:space="preserve">ZATOKA Гетры 7 р.122 </t>
  </si>
  <si>
    <t xml:space="preserve">ZATOKA Туника 10 р.122 </t>
  </si>
  <si>
    <t>Olga-Novosib</t>
  </si>
  <si>
    <t>ASPEN Блузка 5 р. 116</t>
  </si>
  <si>
    <t>ASPEN Брюки 2 р. 116</t>
  </si>
  <si>
    <t>ASPEN Водолазка 4А р. 122</t>
  </si>
  <si>
    <t>Phcelka</t>
  </si>
  <si>
    <t xml:space="preserve">SUBMARINE Бермуды 2 р.122 </t>
  </si>
  <si>
    <t xml:space="preserve">SUBMARINE Бермуды 2 р.128 </t>
  </si>
  <si>
    <t xml:space="preserve">SUBMARINE Поло 1 р.122 </t>
  </si>
  <si>
    <t>SUBMARINE Поло 1 р.128</t>
  </si>
  <si>
    <t>Svetik54</t>
  </si>
  <si>
    <t>NIKOL Платье 13А р.122</t>
  </si>
  <si>
    <t>PACYFIK Подкозулька 8 р.146</t>
  </si>
  <si>
    <t>PACYFIK Поло 6В р.146</t>
  </si>
  <si>
    <t>PACYFIK Футболка 10А р.140</t>
  </si>
  <si>
    <t>PINK Платье 1 р.128</t>
  </si>
  <si>
    <t>SPORTOWA ROZ Брюки дрес. 9 р.122</t>
  </si>
  <si>
    <t>Акуля</t>
  </si>
  <si>
    <t>NIKOL Платье 13А р.146</t>
  </si>
  <si>
    <t>Аристократка</t>
  </si>
  <si>
    <t xml:space="preserve">NEPTUN Бандана 18А р.62-74  </t>
  </si>
  <si>
    <t xml:space="preserve">NEPTUN Бандана 18А р.80-86 </t>
  </si>
  <si>
    <t xml:space="preserve">NEPTUN Блуза 17 р.68 </t>
  </si>
  <si>
    <t xml:space="preserve">NEPTUN Комбинезон 16 р.68 </t>
  </si>
  <si>
    <t>Афаня</t>
  </si>
  <si>
    <t xml:space="preserve">GALAPAGO Брюки 12 р.86 </t>
  </si>
  <si>
    <t xml:space="preserve">SUBMARINE Поло 1 р.86 </t>
  </si>
  <si>
    <t>Куда?</t>
  </si>
  <si>
    <t>Вера_X</t>
  </si>
  <si>
    <t>KARUZELA Брюки 2 р. 110</t>
  </si>
  <si>
    <t xml:space="preserve">KARUZELA Куртка 1B р. 110 </t>
  </si>
  <si>
    <t>Виктория-Вероника</t>
  </si>
  <si>
    <t xml:space="preserve">MILLY ГЕТРЫ 11 А 104р. </t>
  </si>
  <si>
    <t>гуля79</t>
  </si>
  <si>
    <t xml:space="preserve">BALERINKI Водолазка 5В р. 140 </t>
  </si>
  <si>
    <t>на СП20</t>
  </si>
  <si>
    <t>Иннна</t>
  </si>
  <si>
    <t xml:space="preserve">OSKAR Брюки 2 р.140 </t>
  </si>
  <si>
    <t>PACYFIK Свитер 15А р.104</t>
  </si>
  <si>
    <t xml:space="preserve">ROCK BAND Брюки 6 р.140 </t>
  </si>
  <si>
    <t xml:space="preserve">UNION BRAND Бермуды 5 р.146 </t>
  </si>
  <si>
    <t>Ирамама</t>
  </si>
  <si>
    <t>HELENKA Гетры 3 р.128</t>
  </si>
  <si>
    <t>LUKRECJA Гетры 2 р 128</t>
  </si>
  <si>
    <t>MADISON Гетры 5 р.128</t>
  </si>
  <si>
    <t>MADISON Шляпа 14 р.122-128</t>
  </si>
  <si>
    <t>ZATOKA Гетры 7 р.128</t>
  </si>
  <si>
    <t>Ирин</t>
  </si>
  <si>
    <t>RAJSKIE JABLUSZKO Водолазка 1В р 128</t>
  </si>
  <si>
    <t>SLODKIE CONFETTI Водолазка 4А р. 116</t>
  </si>
  <si>
    <t>Катерина24</t>
  </si>
  <si>
    <t>FORMULA Шапка 10В р.80-86</t>
  </si>
  <si>
    <t xml:space="preserve">NEPTUN Бандана 18В р.80-86 </t>
  </si>
  <si>
    <t xml:space="preserve">NEPTUN Бермуды 7 р.86 </t>
  </si>
  <si>
    <t>Лена+Рома</t>
  </si>
  <si>
    <t>DZUNGLA Куртка 10А р. 80</t>
  </si>
  <si>
    <t>HEARTBREAKER Брюки 4 р.80</t>
  </si>
  <si>
    <t>HEARTBREAKER Шапка 10 р.62-74</t>
  </si>
  <si>
    <t>Ленокк</t>
  </si>
  <si>
    <t xml:space="preserve">KSIEZNICZKA ROZOWA Боди 10 р.74 </t>
  </si>
  <si>
    <t>NIKOL Блуза 1А р.104</t>
  </si>
  <si>
    <t xml:space="preserve">PEGGY ROZOWA Огороднички 15 р.74 </t>
  </si>
  <si>
    <t>Мама Миа</t>
  </si>
  <si>
    <t>PACYFIK Шапка 16 р.104-116</t>
  </si>
  <si>
    <t>Марча</t>
  </si>
  <si>
    <t xml:space="preserve">DESZCZYK Брюки 6 р. 110 </t>
  </si>
  <si>
    <t xml:space="preserve">DESZCZYK Брюки 6 р. 116 </t>
  </si>
  <si>
    <t xml:space="preserve">DESZCZYK Брюки 7 р. 116 </t>
  </si>
  <si>
    <t>DESZCZYK Гетры 12 р. 116</t>
  </si>
  <si>
    <t xml:space="preserve">IRINA Водолазка 2 р. 116 </t>
  </si>
  <si>
    <t xml:space="preserve">KARUZELA Гетры 12 р. 110 </t>
  </si>
  <si>
    <t xml:space="preserve">KARUZELA Гетры 12 р. 116 </t>
  </si>
  <si>
    <t xml:space="preserve">KINGA Водолазка 3 р 122 </t>
  </si>
  <si>
    <t xml:space="preserve">KROLEWNA Блуза 9 116р. </t>
  </si>
  <si>
    <t xml:space="preserve">ZACZAROWANA BEZA Гетры 11В р.110 </t>
  </si>
  <si>
    <t>Маша С.</t>
  </si>
  <si>
    <t xml:space="preserve">Hokej Брюки 4 А 134 р. </t>
  </si>
  <si>
    <t>LOSOSIOWE KWIATY Блузка 2 104р</t>
  </si>
  <si>
    <t>LOSOSIOWE KWIATY Юбка 3 104р</t>
  </si>
  <si>
    <t>Машуня</t>
  </si>
  <si>
    <t xml:space="preserve">MADISON Шляпа 14 р.122-128 </t>
  </si>
  <si>
    <t xml:space="preserve">SPORTOWA ROZ Шорты 5 р.110 </t>
  </si>
  <si>
    <t>Ольга_с_Чемского</t>
  </si>
  <si>
    <t>KINGA Водолазка 3 р 128</t>
  </si>
  <si>
    <t xml:space="preserve">KOSZULE DZIEWCZECE Блузка 2 р.122 </t>
  </si>
  <si>
    <t xml:space="preserve">STELLA Блузка 4 122р. </t>
  </si>
  <si>
    <t>ОльгаН</t>
  </si>
  <si>
    <t xml:space="preserve">DZUNGLA Бермуды 5 р.134 </t>
  </si>
  <si>
    <t xml:space="preserve">MIAMI Брюки дрес. 2 р,140 </t>
  </si>
  <si>
    <t xml:space="preserve">MIAMI Поло 4А р.140 </t>
  </si>
  <si>
    <t xml:space="preserve">NEPTUN Боди 8 р.80 </t>
  </si>
  <si>
    <t xml:space="preserve">NEPTUN Куртка 1В р.86 </t>
  </si>
  <si>
    <t>PANDA CLUB Блуза 7 р.86</t>
  </si>
  <si>
    <t>PANDA CLUB брюки дрес 8 р.86</t>
  </si>
  <si>
    <t xml:space="preserve">SUBMARINE Боди 11 р.80 </t>
  </si>
  <si>
    <t>Римини</t>
  </si>
  <si>
    <t xml:space="preserve">AUTKA Боксерка 8 р.116 </t>
  </si>
  <si>
    <t xml:space="preserve">MIAMI Бермуды 7 р.104 </t>
  </si>
  <si>
    <t xml:space="preserve">PANDA CLUB шорты 9 р.92 </t>
  </si>
  <si>
    <t>Росомаха</t>
  </si>
  <si>
    <t xml:space="preserve">AMANDA ZOLTA Блузка 1 р.92 </t>
  </si>
  <si>
    <t xml:space="preserve">MISS SAILOR Блузка 14 р.92 </t>
  </si>
  <si>
    <t xml:space="preserve">MISS SAILOR Блузка 9 р.104 </t>
  </si>
  <si>
    <t xml:space="preserve">MOTYLKI Блузка 3 128р. </t>
  </si>
  <si>
    <t xml:space="preserve">ROCK BAND Борцовка 8В р.110 </t>
  </si>
  <si>
    <t xml:space="preserve">ROCK BAND Борцовка 8В р.116 </t>
  </si>
  <si>
    <t xml:space="preserve">SARA Капри 13 116р </t>
  </si>
  <si>
    <t>ZABA Капри 6А 104р.</t>
  </si>
  <si>
    <t>Серебринка</t>
  </si>
  <si>
    <t xml:space="preserve">DENIM ROSES Блузка 7 р.116 </t>
  </si>
  <si>
    <t xml:space="preserve">FELICJA Блуза 3А р.116 </t>
  </si>
  <si>
    <t>НИК</t>
  </si>
  <si>
    <t>ЗАКАЗ</t>
  </si>
  <si>
    <t>Без ОРГ</t>
  </si>
  <si>
    <t>С ОРГ</t>
  </si>
  <si>
    <t>Трансп.</t>
  </si>
  <si>
    <t>Сдано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</si>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</sst>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19" fillId="0" borderId="10" xfId="42" applyFont="1" applyBorder="1" applyAlignment="1" applyProtection="1">
      <alignment/>
      <protection/>
    </xf>
    <xf numFmtId="0" fontId="38" fillId="0" borderId="10" xfId="0" applyFont="1" applyBorder="1" applyAlignment="1">
      <alignment/>
    </xf>
    <xf numFmtId="1" fontId="3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bina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94">
      <selection activeCell="J8" sqref="J8"/>
    </sheetView>
  </sheetViews>
  <sheetFormatPr defaultColWidth="9.140625" defaultRowHeight="15"/>
  <cols>
    <col min="1" max="1" width="18.28125" style="0" customWidth="1"/>
    <col min="2" max="2" width="36.28125" style="0" customWidth="1"/>
    <col min="7" max="7" width="9.140625" style="15" customWidth="1"/>
  </cols>
  <sheetData>
    <row r="1" spans="1:8" ht="15">
      <c r="A1" s="11" t="s">
        <v>185</v>
      </c>
      <c r="B1" s="11" t="s">
        <v>186</v>
      </c>
      <c r="C1" s="11" t="s">
        <v>187</v>
      </c>
      <c r="D1" s="11" t="s">
        <v>188</v>
      </c>
      <c r="E1" s="11" t="s">
        <v>189</v>
      </c>
      <c r="F1" s="11" t="s">
        <v>190</v>
      </c>
      <c r="G1" s="12" t="s">
        <v>191</v>
      </c>
      <c r="H1" s="10"/>
    </row>
    <row r="2" spans="1:8" ht="15">
      <c r="A2" s="1" t="s">
        <v>0</v>
      </c>
      <c r="B2" s="1" t="s">
        <v>1</v>
      </c>
      <c r="C2" s="1">
        <v>650.81</v>
      </c>
      <c r="D2" s="2">
        <f>C2*15%+C2</f>
        <v>748.4314999999999</v>
      </c>
      <c r="E2" s="2"/>
      <c r="F2" s="1"/>
      <c r="G2" s="13"/>
      <c r="H2" s="1"/>
    </row>
    <row r="3" spans="1:8" ht="15">
      <c r="A3" s="1" t="s">
        <v>0</v>
      </c>
      <c r="B3" s="1" t="s">
        <v>2</v>
      </c>
      <c r="C3" s="1">
        <v>463.59</v>
      </c>
      <c r="D3" s="2">
        <f>C3*15%+C3</f>
        <v>533.1285</v>
      </c>
      <c r="E3" s="2"/>
      <c r="F3" s="1"/>
      <c r="G3" s="13"/>
      <c r="H3" s="1"/>
    </row>
    <row r="4" spans="1:8" ht="15">
      <c r="A4" s="1"/>
      <c r="B4" s="1"/>
      <c r="C4" s="1">
        <f>SUM(C2:C3)</f>
        <v>1114.3999999999999</v>
      </c>
      <c r="D4" s="2">
        <f>SUM(D2:D3)</f>
        <v>1281.56</v>
      </c>
      <c r="E4" s="2">
        <f>C4*660/53967.09</f>
        <v>13.628750410666944</v>
      </c>
      <c r="F4" s="1">
        <v>1282</v>
      </c>
      <c r="G4" s="14">
        <f>F4-E4-D4</f>
        <v>-13.188750410666898</v>
      </c>
      <c r="H4" s="1"/>
    </row>
    <row r="5" spans="1:8" ht="15">
      <c r="A5" s="1"/>
      <c r="B5" s="1"/>
      <c r="C5" s="1"/>
      <c r="D5" s="2"/>
      <c r="E5" s="2"/>
      <c r="F5" s="1"/>
      <c r="G5" s="14"/>
      <c r="H5" s="1"/>
    </row>
    <row r="6" spans="1:8" ht="15">
      <c r="A6" s="3" t="s">
        <v>3</v>
      </c>
      <c r="B6" s="4" t="s">
        <v>4</v>
      </c>
      <c r="C6" s="4">
        <v>0</v>
      </c>
      <c r="D6" s="5">
        <f>C6*1%+C6</f>
        <v>0</v>
      </c>
      <c r="E6" s="2">
        <f>C6*660/53967.09</f>
        <v>0</v>
      </c>
      <c r="F6" s="1">
        <v>390</v>
      </c>
      <c r="G6" s="14">
        <f>F6-E6-D6</f>
        <v>390</v>
      </c>
      <c r="H6" s="1"/>
    </row>
    <row r="7" spans="1:8" ht="15">
      <c r="A7" s="1"/>
      <c r="B7" s="4"/>
      <c r="C7" s="4"/>
      <c r="D7" s="5"/>
      <c r="E7" s="2"/>
      <c r="F7" s="1"/>
      <c r="G7" s="14"/>
      <c r="H7" s="1"/>
    </row>
    <row r="8" spans="1:8" ht="15">
      <c r="A8" s="1" t="s">
        <v>5</v>
      </c>
      <c r="B8" s="1" t="s">
        <v>6</v>
      </c>
      <c r="C8" s="1">
        <v>340.63</v>
      </c>
      <c r="D8" s="2">
        <f>C8*1%+C8</f>
        <v>344.0363</v>
      </c>
      <c r="E8" s="2"/>
      <c r="F8" s="1"/>
      <c r="G8" s="14"/>
      <c r="H8" s="1"/>
    </row>
    <row r="9" spans="1:8" ht="15">
      <c r="A9" s="1" t="s">
        <v>5</v>
      </c>
      <c r="B9" s="1" t="s">
        <v>7</v>
      </c>
      <c r="C9" s="1">
        <v>298.08</v>
      </c>
      <c r="D9" s="2">
        <f>C9*1%+C9</f>
        <v>301.0608</v>
      </c>
      <c r="E9" s="2"/>
      <c r="F9" s="1"/>
      <c r="G9" s="14"/>
      <c r="H9" s="1"/>
    </row>
    <row r="10" spans="1:8" ht="15">
      <c r="A10" s="1" t="s">
        <v>5</v>
      </c>
      <c r="B10" s="1" t="s">
        <v>8</v>
      </c>
      <c r="C10" s="1">
        <v>298.08</v>
      </c>
      <c r="D10" s="2">
        <f>C10*1%+C10</f>
        <v>301.0608</v>
      </c>
      <c r="E10" s="2"/>
      <c r="F10" s="1"/>
      <c r="G10" s="14"/>
      <c r="H10" s="1"/>
    </row>
    <row r="11" spans="1:8" ht="15">
      <c r="A11" s="1" t="s">
        <v>5</v>
      </c>
      <c r="B11" s="1" t="s">
        <v>9</v>
      </c>
      <c r="C11" s="1">
        <v>269.6</v>
      </c>
      <c r="D11" s="2">
        <f>C11*1%+C11</f>
        <v>272.29600000000005</v>
      </c>
      <c r="E11" s="2"/>
      <c r="F11" s="1"/>
      <c r="G11" s="14"/>
      <c r="H11" s="1"/>
    </row>
    <row r="12" spans="1:8" ht="15">
      <c r="A12" s="6" t="s">
        <v>5</v>
      </c>
      <c r="B12" s="1" t="s">
        <v>10</v>
      </c>
      <c r="C12" s="1">
        <v>226.12</v>
      </c>
      <c r="D12" s="2">
        <f>C12*1%+C12</f>
        <v>228.3812</v>
      </c>
      <c r="E12" s="2"/>
      <c r="F12" s="1"/>
      <c r="G12" s="14"/>
      <c r="H12" s="1"/>
    </row>
    <row r="13" spans="1:8" ht="15">
      <c r="A13" s="1" t="s">
        <v>5</v>
      </c>
      <c r="B13" s="1" t="s">
        <v>11</v>
      </c>
      <c r="C13" s="1">
        <v>243.51</v>
      </c>
      <c r="D13" s="2">
        <f>C13*1%+C13</f>
        <v>245.9451</v>
      </c>
      <c r="E13" s="2"/>
      <c r="F13" s="1"/>
      <c r="G13" s="14"/>
      <c r="H13" s="1"/>
    </row>
    <row r="14" spans="1:8" ht="15">
      <c r="A14" s="1" t="s">
        <v>5</v>
      </c>
      <c r="B14" s="1" t="s">
        <v>12</v>
      </c>
      <c r="C14" s="1">
        <v>664.25</v>
      </c>
      <c r="D14" s="2">
        <f>C14*1%+C14</f>
        <v>670.8925</v>
      </c>
      <c r="E14" s="2"/>
      <c r="F14" s="1"/>
      <c r="G14" s="14"/>
      <c r="H14" s="1"/>
    </row>
    <row r="15" spans="1:8" ht="15">
      <c r="A15" s="1"/>
      <c r="B15" s="1"/>
      <c r="C15" s="1">
        <f>SUM(C8:C14)</f>
        <v>2340.2699999999995</v>
      </c>
      <c r="D15" s="2">
        <f>SUM(D8:D14)</f>
        <v>2363.6727</v>
      </c>
      <c r="E15" s="2">
        <f>C15*660/53967.09</f>
        <v>28.620742752666484</v>
      </c>
      <c r="F15" s="1">
        <v>2440</v>
      </c>
      <c r="G15" s="14">
        <f>F15-E15-D15</f>
        <v>47.70655724733342</v>
      </c>
      <c r="H15" s="1"/>
    </row>
    <row r="16" spans="1:8" ht="15">
      <c r="A16" s="1"/>
      <c r="B16" s="1"/>
      <c r="C16" s="1"/>
      <c r="D16" s="2"/>
      <c r="E16" s="2"/>
      <c r="F16" s="1"/>
      <c r="G16" s="14"/>
      <c r="H16" s="1"/>
    </row>
    <row r="17" spans="1:8" ht="15">
      <c r="A17" s="1" t="s">
        <v>13</v>
      </c>
      <c r="B17" s="1" t="s">
        <v>14</v>
      </c>
      <c r="C17" s="1">
        <v>304.36</v>
      </c>
      <c r="D17" s="2">
        <f>C17*15%+C17</f>
        <v>350.014</v>
      </c>
      <c r="E17" s="2"/>
      <c r="F17" s="1"/>
      <c r="G17" s="14"/>
      <c r="H17" s="1"/>
    </row>
    <row r="18" spans="1:8" ht="15">
      <c r="A18" s="1" t="s">
        <v>13</v>
      </c>
      <c r="B18" s="1" t="s">
        <v>15</v>
      </c>
      <c r="C18" s="1">
        <v>269.7</v>
      </c>
      <c r="D18" s="2">
        <f>C18*15%+C18</f>
        <v>310.155</v>
      </c>
      <c r="E18" s="2"/>
      <c r="F18" s="1"/>
      <c r="G18" s="14"/>
      <c r="H18" s="1"/>
    </row>
    <row r="19" spans="1:8" ht="15">
      <c r="A19" s="1"/>
      <c r="B19" s="1"/>
      <c r="C19" s="1">
        <f>SUM(C17:C18)</f>
        <v>574.06</v>
      </c>
      <c r="D19" s="2">
        <f>SUM(D17:D18)</f>
        <v>660.169</v>
      </c>
      <c r="E19" s="2">
        <f>C19*660/53967.09</f>
        <v>7.0205675347698016</v>
      </c>
      <c r="F19" s="1">
        <v>660</v>
      </c>
      <c r="G19" s="14">
        <f>F19-E19-D19</f>
        <v>-7.189567534769822</v>
      </c>
      <c r="H19" s="1"/>
    </row>
    <row r="20" spans="1:8" ht="15">
      <c r="A20" s="1"/>
      <c r="B20" s="1"/>
      <c r="C20" s="1"/>
      <c r="D20" s="2"/>
      <c r="E20" s="2"/>
      <c r="F20" s="1"/>
      <c r="G20" s="14"/>
      <c r="H20" s="1"/>
    </row>
    <row r="21" spans="1:8" ht="15">
      <c r="A21" s="6" t="s">
        <v>16</v>
      </c>
      <c r="B21" s="1" t="s">
        <v>17</v>
      </c>
      <c r="C21" s="1">
        <v>669.58</v>
      </c>
      <c r="D21" s="2">
        <f>C21*15%+C21</f>
        <v>770.017</v>
      </c>
      <c r="E21" s="2"/>
      <c r="F21" s="1"/>
      <c r="G21" s="14"/>
      <c r="H21" s="1"/>
    </row>
    <row r="22" spans="1:8" ht="15">
      <c r="A22" s="6" t="s">
        <v>16</v>
      </c>
      <c r="B22" s="1" t="s">
        <v>18</v>
      </c>
      <c r="C22" s="1">
        <v>756.58</v>
      </c>
      <c r="D22" s="2">
        <f>C22*15%+C22</f>
        <v>870.067</v>
      </c>
      <c r="E22" s="2"/>
      <c r="F22" s="1"/>
      <c r="G22" s="14"/>
      <c r="H22" s="1"/>
    </row>
    <row r="23" spans="1:8" ht="15">
      <c r="A23" s="6" t="s">
        <v>16</v>
      </c>
      <c r="B23" s="1" t="s">
        <v>19</v>
      </c>
      <c r="C23" s="1">
        <v>226.12</v>
      </c>
      <c r="D23" s="2">
        <f>C23*15%+C23</f>
        <v>260.038</v>
      </c>
      <c r="E23" s="2"/>
      <c r="F23" s="1"/>
      <c r="G23" s="14"/>
      <c r="H23" s="1"/>
    </row>
    <row r="24" spans="1:8" ht="15">
      <c r="A24" s="6" t="s">
        <v>16</v>
      </c>
      <c r="B24" s="1" t="s">
        <v>20</v>
      </c>
      <c r="C24" s="1">
        <v>260.88</v>
      </c>
      <c r="D24" s="2">
        <f>C24*15%+C24</f>
        <v>300.012</v>
      </c>
      <c r="E24" s="2"/>
      <c r="F24" s="1"/>
      <c r="G24" s="14"/>
      <c r="H24" s="1"/>
    </row>
    <row r="25" spans="1:8" ht="15">
      <c r="A25" s="6" t="s">
        <v>16</v>
      </c>
      <c r="B25" s="1" t="s">
        <v>21</v>
      </c>
      <c r="C25" s="1">
        <v>260.91</v>
      </c>
      <c r="D25" s="2">
        <f>C25*15%+C25</f>
        <v>300.04650000000004</v>
      </c>
      <c r="E25" s="2"/>
      <c r="F25" s="1"/>
      <c r="G25" s="14"/>
      <c r="H25" s="1"/>
    </row>
    <row r="26" spans="1:8" ht="15">
      <c r="A26" s="6" t="s">
        <v>16</v>
      </c>
      <c r="B26" s="1" t="s">
        <v>22</v>
      </c>
      <c r="C26" s="1">
        <v>278.31</v>
      </c>
      <c r="D26" s="2">
        <f>C26*15%+C26</f>
        <v>320.0565</v>
      </c>
      <c r="E26" s="2"/>
      <c r="F26" s="1"/>
      <c r="G26" s="14"/>
      <c r="H26" s="1"/>
    </row>
    <row r="27" spans="1:8" ht="15">
      <c r="A27" s="6" t="s">
        <v>16</v>
      </c>
      <c r="B27" s="1" t="s">
        <v>23</v>
      </c>
      <c r="C27" s="1">
        <v>200.03</v>
      </c>
      <c r="D27" s="2">
        <f>C27*15%+C27</f>
        <v>230.0345</v>
      </c>
      <c r="E27" s="2"/>
      <c r="F27" s="1"/>
      <c r="G27" s="14"/>
      <c r="H27" s="1"/>
    </row>
    <row r="28" spans="1:8" ht="15">
      <c r="A28" s="6" t="s">
        <v>16</v>
      </c>
      <c r="B28" s="1" t="s">
        <v>24</v>
      </c>
      <c r="C28" s="1">
        <v>226.12</v>
      </c>
      <c r="D28" s="2">
        <f>C28*15%+C28</f>
        <v>260.038</v>
      </c>
      <c r="E28" s="2"/>
      <c r="F28" s="1"/>
      <c r="G28" s="14"/>
      <c r="H28" s="1"/>
    </row>
    <row r="29" spans="1:8" ht="15">
      <c r="A29" s="6"/>
      <c r="B29" s="1"/>
      <c r="C29" s="1">
        <f>SUM(C21:C28)</f>
        <v>2878.53</v>
      </c>
      <c r="D29" s="2">
        <f>SUM(D21:D28)</f>
        <v>3310.3095000000003</v>
      </c>
      <c r="E29" s="2">
        <f>C29*660/53967.09</f>
        <v>35.203487903461166</v>
      </c>
      <c r="F29" s="1">
        <v>3310</v>
      </c>
      <c r="G29" s="14">
        <f>F29-E29-D29</f>
        <v>-35.512987903461635</v>
      </c>
      <c r="H29" s="1"/>
    </row>
    <row r="30" spans="1:8" ht="15">
      <c r="A30" s="6"/>
      <c r="B30" s="1"/>
      <c r="C30" s="1"/>
      <c r="D30" s="2"/>
      <c r="E30" s="2"/>
      <c r="F30" s="1"/>
      <c r="G30" s="14"/>
      <c r="H30" s="1"/>
    </row>
    <row r="31" spans="1:8" ht="15">
      <c r="A31" s="6" t="s">
        <v>25</v>
      </c>
      <c r="B31" s="1" t="s">
        <v>26</v>
      </c>
      <c r="C31" s="1">
        <v>330.48</v>
      </c>
      <c r="D31" s="2">
        <f>C31*15%+C31</f>
        <v>380.052</v>
      </c>
      <c r="E31" s="2"/>
      <c r="F31" s="1"/>
      <c r="G31" s="14"/>
      <c r="H31" s="1"/>
    </row>
    <row r="32" spans="1:8" ht="15">
      <c r="A32" s="6" t="s">
        <v>25</v>
      </c>
      <c r="B32" s="1" t="s">
        <v>27</v>
      </c>
      <c r="C32" s="1">
        <v>652.5</v>
      </c>
      <c r="D32" s="2">
        <f>C32*15%+C32</f>
        <v>750.375</v>
      </c>
      <c r="E32" s="2"/>
      <c r="F32" s="1"/>
      <c r="G32" s="14"/>
      <c r="H32" s="1"/>
    </row>
    <row r="33" spans="1:8" ht="15">
      <c r="A33" s="6" t="s">
        <v>25</v>
      </c>
      <c r="B33" s="1" t="s">
        <v>28</v>
      </c>
      <c r="C33" s="1">
        <v>332.12</v>
      </c>
      <c r="D33" s="2">
        <f>C33*15%+C33</f>
        <v>381.938</v>
      </c>
      <c r="E33" s="2"/>
      <c r="F33" s="1"/>
      <c r="G33" s="14"/>
      <c r="H33" s="1"/>
    </row>
    <row r="34" spans="1:8" ht="15">
      <c r="A34" s="6" t="s">
        <v>25</v>
      </c>
      <c r="B34" s="1" t="s">
        <v>29</v>
      </c>
      <c r="C34" s="1">
        <v>681.27</v>
      </c>
      <c r="D34" s="2">
        <f>C34*15%+C34</f>
        <v>783.4605</v>
      </c>
      <c r="E34" s="2"/>
      <c r="F34" s="1"/>
      <c r="G34" s="14"/>
      <c r="H34" s="1"/>
    </row>
    <row r="35" spans="1:8" ht="15">
      <c r="A35" s="6" t="s">
        <v>25</v>
      </c>
      <c r="B35" s="1" t="s">
        <v>30</v>
      </c>
      <c r="C35" s="1">
        <v>715.36</v>
      </c>
      <c r="D35" s="2">
        <f>C35*15%+C35</f>
        <v>822.664</v>
      </c>
      <c r="E35" s="2"/>
      <c r="F35" s="1"/>
      <c r="G35" s="14"/>
      <c r="H35" s="1"/>
    </row>
    <row r="36" spans="1:8" ht="15">
      <c r="A36" s="6"/>
      <c r="B36" s="1"/>
      <c r="C36" s="1">
        <f>SUM(C31:C35)</f>
        <v>2711.73</v>
      </c>
      <c r="D36" s="2">
        <f>SUM(D31:D35)</f>
        <v>3118.4895000000006</v>
      </c>
      <c r="E36" s="2">
        <f>C36*660/53967.09</f>
        <v>33.16357802505194</v>
      </c>
      <c r="F36" s="1">
        <v>3118</v>
      </c>
      <c r="G36" s="14">
        <f>F36-E36-D36</f>
        <v>-33.65307802505231</v>
      </c>
      <c r="H36" s="1"/>
    </row>
    <row r="37" spans="1:8" ht="15">
      <c r="A37" s="6"/>
      <c r="B37" s="1"/>
      <c r="C37" s="1"/>
      <c r="D37" s="2"/>
      <c r="E37" s="2"/>
      <c r="F37" s="1"/>
      <c r="G37" s="14"/>
      <c r="H37" s="1"/>
    </row>
    <row r="38" spans="1:8" ht="15">
      <c r="A38" s="1" t="s">
        <v>31</v>
      </c>
      <c r="B38" s="1" t="s">
        <v>32</v>
      </c>
      <c r="C38" s="1">
        <v>340.2</v>
      </c>
      <c r="D38" s="2">
        <f>C38*1%+C38</f>
        <v>343.602</v>
      </c>
      <c r="E38" s="2"/>
      <c r="F38" s="1"/>
      <c r="G38" s="14"/>
      <c r="H38" s="1"/>
    </row>
    <row r="39" spans="1:8" ht="15">
      <c r="A39" s="1" t="s">
        <v>31</v>
      </c>
      <c r="B39" s="1" t="s">
        <v>33</v>
      </c>
      <c r="C39" s="1">
        <v>236.04</v>
      </c>
      <c r="D39" s="2">
        <f>C39*1%+C39</f>
        <v>238.4004</v>
      </c>
      <c r="E39" s="2"/>
      <c r="F39" s="1"/>
      <c r="G39" s="14"/>
      <c r="H39" s="1"/>
    </row>
    <row r="40" spans="1:8" ht="15">
      <c r="A40" s="1" t="s">
        <v>31</v>
      </c>
      <c r="B40" s="1" t="s">
        <v>34</v>
      </c>
      <c r="C40" s="1">
        <v>306.85</v>
      </c>
      <c r="D40" s="2">
        <f>C40*1%+C40</f>
        <v>309.9185</v>
      </c>
      <c r="E40" s="2"/>
      <c r="F40" s="1"/>
      <c r="G40" s="14"/>
      <c r="H40" s="1"/>
    </row>
    <row r="41" spans="1:8" ht="15">
      <c r="A41" s="1" t="s">
        <v>31</v>
      </c>
      <c r="B41" s="1" t="s">
        <v>35</v>
      </c>
      <c r="C41" s="1">
        <v>342.26</v>
      </c>
      <c r="D41" s="2">
        <f>C41*1%+C41</f>
        <v>345.6826</v>
      </c>
      <c r="E41" s="2"/>
      <c r="F41" s="1"/>
      <c r="G41" s="14"/>
      <c r="H41" s="1"/>
    </row>
    <row r="42" spans="1:8" ht="15">
      <c r="A42" s="1" t="s">
        <v>31</v>
      </c>
      <c r="B42" s="1" t="s">
        <v>36</v>
      </c>
      <c r="C42" s="1">
        <v>233.45</v>
      </c>
      <c r="D42" s="2">
        <f>C42*1%+C42</f>
        <v>235.78449999999998</v>
      </c>
      <c r="E42" s="2"/>
      <c r="F42" s="1"/>
      <c r="G42" s="14"/>
      <c r="H42" s="1"/>
    </row>
    <row r="43" spans="1:8" ht="15">
      <c r="A43" s="1"/>
      <c r="B43" s="1"/>
      <c r="C43" s="1">
        <f>SUM(C38:C42)</f>
        <v>1458.8</v>
      </c>
      <c r="D43" s="2">
        <f>SUM(D38:D42)</f>
        <v>1473.388</v>
      </c>
      <c r="E43" s="2">
        <f>C43*660/53967.09</f>
        <v>17.840650663209747</v>
      </c>
      <c r="F43" s="1">
        <v>1611</v>
      </c>
      <c r="G43" s="14">
        <f>F43-E43-D43</f>
        <v>119.77134933679031</v>
      </c>
      <c r="H43" s="1"/>
    </row>
    <row r="44" spans="1:8" ht="15">
      <c r="A44" s="1"/>
      <c r="B44" s="1"/>
      <c r="C44" s="1"/>
      <c r="D44" s="2"/>
      <c r="E44" s="2"/>
      <c r="F44" s="1"/>
      <c r="G44" s="14"/>
      <c r="H44" s="1"/>
    </row>
    <row r="45" spans="1:8" ht="15">
      <c r="A45" s="6" t="s">
        <v>37</v>
      </c>
      <c r="B45" s="1" t="s">
        <v>38</v>
      </c>
      <c r="C45" s="1">
        <v>286.98</v>
      </c>
      <c r="D45" s="2">
        <f>C45*12%+C45</f>
        <v>321.4176</v>
      </c>
      <c r="E45" s="2"/>
      <c r="F45" s="1"/>
      <c r="G45" s="14"/>
      <c r="H45" s="1"/>
    </row>
    <row r="46" spans="1:8" ht="15">
      <c r="A46" s="6" t="s">
        <v>37</v>
      </c>
      <c r="B46" s="1" t="s">
        <v>39</v>
      </c>
      <c r="C46" s="1">
        <v>486.99</v>
      </c>
      <c r="D46" s="2">
        <f>C46*12%+C46</f>
        <v>545.4288</v>
      </c>
      <c r="E46" s="2"/>
      <c r="F46" s="1"/>
      <c r="G46" s="14"/>
      <c r="H46" s="1"/>
    </row>
    <row r="47" spans="1:8" ht="15">
      <c r="A47" s="6" t="s">
        <v>37</v>
      </c>
      <c r="B47" s="1" t="s">
        <v>40</v>
      </c>
      <c r="C47" s="1">
        <v>608.71</v>
      </c>
      <c r="D47" s="2">
        <f>C47*12%+C47</f>
        <v>681.7552000000001</v>
      </c>
      <c r="E47" s="2"/>
      <c r="F47" s="1"/>
      <c r="G47" s="14"/>
      <c r="H47" s="1"/>
    </row>
    <row r="48" spans="1:8" ht="15">
      <c r="A48" s="6" t="s">
        <v>37</v>
      </c>
      <c r="B48" s="1" t="s">
        <v>41</v>
      </c>
      <c r="C48" s="1">
        <v>208.8</v>
      </c>
      <c r="D48" s="2">
        <f>C48*12%+C48</f>
        <v>233.85600000000002</v>
      </c>
      <c r="E48" s="2"/>
      <c r="F48" s="1"/>
      <c r="G48" s="14"/>
      <c r="H48" s="1"/>
    </row>
    <row r="49" spans="1:8" ht="15">
      <c r="A49" s="6" t="s">
        <v>37</v>
      </c>
      <c r="B49" s="1" t="s">
        <v>42</v>
      </c>
      <c r="C49" s="1">
        <v>504.37</v>
      </c>
      <c r="D49" s="2">
        <f>C49*12%+C49</f>
        <v>564.8944</v>
      </c>
      <c r="E49" s="2"/>
      <c r="F49" s="1"/>
      <c r="G49" s="14"/>
      <c r="H49" s="1"/>
    </row>
    <row r="50" spans="1:8" ht="15">
      <c r="A50" s="6" t="s">
        <v>37</v>
      </c>
      <c r="B50" s="1" t="s">
        <v>43</v>
      </c>
      <c r="C50" s="1">
        <v>229.92</v>
      </c>
      <c r="D50" s="2">
        <f>C50*12%+C50</f>
        <v>257.5104</v>
      </c>
      <c r="E50" s="2"/>
      <c r="F50" s="1"/>
      <c r="G50" s="14"/>
      <c r="H50" s="1"/>
    </row>
    <row r="51" spans="1:8" ht="15">
      <c r="A51" s="6" t="s">
        <v>37</v>
      </c>
      <c r="B51" s="1" t="s">
        <v>44</v>
      </c>
      <c r="C51" s="1">
        <v>617.88</v>
      </c>
      <c r="D51" s="2">
        <f>C51*12%+C51</f>
        <v>692.0255999999999</v>
      </c>
      <c r="E51" s="2"/>
      <c r="F51" s="1"/>
      <c r="G51" s="14"/>
      <c r="H51" s="1"/>
    </row>
    <row r="52" spans="1:8" ht="15">
      <c r="A52" s="6" t="s">
        <v>37</v>
      </c>
      <c r="B52" s="1" t="s">
        <v>45</v>
      </c>
      <c r="C52" s="1">
        <v>278.3</v>
      </c>
      <c r="D52" s="2">
        <f>C52*12%+C52</f>
        <v>311.696</v>
      </c>
      <c r="E52" s="2"/>
      <c r="F52" s="1"/>
      <c r="G52" s="14"/>
      <c r="H52" s="1"/>
    </row>
    <row r="53" spans="1:8" ht="15">
      <c r="A53" s="6" t="s">
        <v>37</v>
      </c>
      <c r="B53" s="1" t="s">
        <v>46</v>
      </c>
      <c r="C53" s="1">
        <v>243.51</v>
      </c>
      <c r="D53" s="2">
        <f>C53*12%+C53</f>
        <v>272.7312</v>
      </c>
      <c r="E53" s="2"/>
      <c r="F53" s="1"/>
      <c r="G53" s="14"/>
      <c r="H53" s="1"/>
    </row>
    <row r="54" spans="1:8" ht="15">
      <c r="A54" s="6" t="s">
        <v>37</v>
      </c>
      <c r="B54" s="4" t="s">
        <v>47</v>
      </c>
      <c r="C54" s="4">
        <v>0</v>
      </c>
      <c r="D54" s="5">
        <f>C54*12%+C54</f>
        <v>0</v>
      </c>
      <c r="E54" s="2"/>
      <c r="F54" s="1"/>
      <c r="G54" s="14"/>
      <c r="H54" s="1"/>
    </row>
    <row r="55" spans="1:8" ht="15">
      <c r="A55" s="6" t="s">
        <v>37</v>
      </c>
      <c r="B55" s="1" t="s">
        <v>48</v>
      </c>
      <c r="C55" s="1">
        <v>275.26</v>
      </c>
      <c r="D55" s="2">
        <f>C55*12%+C55</f>
        <v>308.2912</v>
      </c>
      <c r="E55" s="2"/>
      <c r="F55" s="1"/>
      <c r="G55" s="14"/>
      <c r="H55" s="1"/>
    </row>
    <row r="56" spans="1:8" ht="15">
      <c r="A56" s="6" t="s">
        <v>37</v>
      </c>
      <c r="B56" s="1" t="s">
        <v>49</v>
      </c>
      <c r="C56" s="1">
        <v>260.91</v>
      </c>
      <c r="D56" s="2">
        <f>C56*12%+C56</f>
        <v>292.2192</v>
      </c>
      <c r="E56" s="2"/>
      <c r="F56" s="1"/>
      <c r="G56" s="14"/>
      <c r="H56" s="1"/>
    </row>
    <row r="57" spans="1:8" ht="15">
      <c r="A57" s="6"/>
      <c r="B57" s="1"/>
      <c r="C57" s="1">
        <f>SUM(C45:C56)</f>
        <v>4001.63</v>
      </c>
      <c r="D57" s="2">
        <f>SUM(D45:D56)</f>
        <v>4481.8256</v>
      </c>
      <c r="E57" s="2">
        <f>C57*660/53967.09</f>
        <v>48.93863649123939</v>
      </c>
      <c r="F57" s="1">
        <v>5183</v>
      </c>
      <c r="G57" s="14">
        <f>F57-E57-D57</f>
        <v>652.2357635087601</v>
      </c>
      <c r="H57" s="1"/>
    </row>
    <row r="58" spans="1:8" ht="15">
      <c r="A58" s="6"/>
      <c r="B58" s="1"/>
      <c r="C58" s="1"/>
      <c r="D58" s="2"/>
      <c r="E58" s="2"/>
      <c r="F58" s="1"/>
      <c r="G58" s="14"/>
      <c r="H58" s="1"/>
    </row>
    <row r="59" spans="1:8" ht="15">
      <c r="A59" s="1" t="s">
        <v>50</v>
      </c>
      <c r="B59" s="1" t="s">
        <v>51</v>
      </c>
      <c r="C59" s="1">
        <v>339.15</v>
      </c>
      <c r="D59" s="2">
        <f>C59*15%+C59</f>
        <v>390.0225</v>
      </c>
      <c r="E59" s="2"/>
      <c r="F59" s="1"/>
      <c r="G59" s="14"/>
      <c r="H59" s="1"/>
    </row>
    <row r="60" spans="1:8" ht="15">
      <c r="A60" s="1" t="s">
        <v>50</v>
      </c>
      <c r="B60" s="1" t="s">
        <v>52</v>
      </c>
      <c r="C60" s="1">
        <v>321.9</v>
      </c>
      <c r="D60" s="2">
        <f>C60*15%+C60</f>
        <v>370.18499999999995</v>
      </c>
      <c r="E60" s="2"/>
      <c r="F60" s="1"/>
      <c r="G60" s="14"/>
      <c r="H60" s="1"/>
    </row>
    <row r="61" spans="1:8" ht="15">
      <c r="A61" s="1"/>
      <c r="B61" s="1"/>
      <c r="C61" s="1">
        <f>SUM(C59:C60)</f>
        <v>661.05</v>
      </c>
      <c r="D61" s="2">
        <f>SUM(D59:D60)</f>
        <v>760.2075</v>
      </c>
      <c r="E61" s="2">
        <f>C61*660/53967.09</f>
        <v>8.084427009127229</v>
      </c>
      <c r="F61" s="1">
        <v>790</v>
      </c>
      <c r="G61" s="14">
        <f>F61-E61-D61</f>
        <v>21.70807299087278</v>
      </c>
      <c r="H61" s="1"/>
    </row>
    <row r="62" spans="1:8" ht="15">
      <c r="A62" s="1"/>
      <c r="B62" s="1"/>
      <c r="C62" s="1"/>
      <c r="D62" s="2"/>
      <c r="E62" s="2"/>
      <c r="F62" s="1"/>
      <c r="G62" s="14"/>
      <c r="H62" s="1"/>
    </row>
    <row r="63" spans="1:8" ht="15">
      <c r="A63" s="6" t="s">
        <v>53</v>
      </c>
      <c r="B63" s="1" t="s">
        <v>54</v>
      </c>
      <c r="C63" s="1">
        <v>357.71</v>
      </c>
      <c r="D63" s="2">
        <f>C63*15%+C63</f>
        <v>411.3665</v>
      </c>
      <c r="E63" s="2">
        <f>C63*660/53967.09</f>
        <v>4.374677233847517</v>
      </c>
      <c r="F63" s="1">
        <v>411</v>
      </c>
      <c r="G63" s="14">
        <f>F63-E63-D63</f>
        <v>-4.741177233847509</v>
      </c>
      <c r="H63" s="1"/>
    </row>
    <row r="64" spans="1:8" ht="15">
      <c r="A64" s="6"/>
      <c r="B64" s="1"/>
      <c r="C64" s="1"/>
      <c r="D64" s="2"/>
      <c r="E64" s="2"/>
      <c r="F64" s="1"/>
      <c r="G64" s="14"/>
      <c r="H64" s="1"/>
    </row>
    <row r="65" spans="1:8" ht="15">
      <c r="A65" s="1" t="s">
        <v>55</v>
      </c>
      <c r="B65" s="1" t="s">
        <v>56</v>
      </c>
      <c r="C65" s="1">
        <v>182.83</v>
      </c>
      <c r="D65" s="2">
        <f>C65*15%+C65</f>
        <v>210.2545</v>
      </c>
      <c r="E65" s="2"/>
      <c r="F65" s="1"/>
      <c r="G65" s="14"/>
      <c r="H65" s="1"/>
    </row>
    <row r="66" spans="1:8" ht="15">
      <c r="A66" s="1" t="s">
        <v>55</v>
      </c>
      <c r="B66" s="1" t="s">
        <v>57</v>
      </c>
      <c r="C66" s="1">
        <v>273.64</v>
      </c>
      <c r="D66" s="2">
        <f>C66*15%+C66</f>
        <v>314.686</v>
      </c>
      <c r="E66" s="2"/>
      <c r="F66" s="1"/>
      <c r="G66" s="14"/>
      <c r="H66" s="1"/>
    </row>
    <row r="67" spans="1:8" ht="15">
      <c r="A67" s="6" t="s">
        <v>55</v>
      </c>
      <c r="B67" s="1" t="s">
        <v>58</v>
      </c>
      <c r="C67" s="1">
        <v>260.88</v>
      </c>
      <c r="D67" s="2">
        <f>C67*15%+C67</f>
        <v>300.012</v>
      </c>
      <c r="E67" s="2"/>
      <c r="F67" s="1"/>
      <c r="G67" s="14"/>
      <c r="H67" s="1"/>
    </row>
    <row r="68" spans="1:8" ht="15">
      <c r="A68" s="6" t="s">
        <v>55</v>
      </c>
      <c r="B68" s="1" t="s">
        <v>59</v>
      </c>
      <c r="C68" s="1">
        <v>260.88</v>
      </c>
      <c r="D68" s="2">
        <f>C68*15%+C68</f>
        <v>300.012</v>
      </c>
      <c r="E68" s="2"/>
      <c r="F68" s="1"/>
      <c r="G68" s="14"/>
      <c r="H68" s="1"/>
    </row>
    <row r="69" spans="1:8" ht="15">
      <c r="A69" s="6" t="s">
        <v>55</v>
      </c>
      <c r="B69" s="1" t="s">
        <v>60</v>
      </c>
      <c r="C69" s="1">
        <v>504.37</v>
      </c>
      <c r="D69" s="2">
        <f>C69*15%+C69</f>
        <v>580.0255</v>
      </c>
      <c r="E69" s="2"/>
      <c r="F69" s="1"/>
      <c r="G69" s="14"/>
      <c r="H69" s="1"/>
    </row>
    <row r="70" spans="1:8" ht="15">
      <c r="A70" s="1" t="s">
        <v>61</v>
      </c>
      <c r="B70" s="1" t="s">
        <v>62</v>
      </c>
      <c r="C70" s="1">
        <v>562.05</v>
      </c>
      <c r="D70" s="2">
        <f>C70*15%+C70</f>
        <v>646.3575</v>
      </c>
      <c r="E70" s="2"/>
      <c r="F70" s="1"/>
      <c r="G70" s="14"/>
      <c r="H70" s="1"/>
    </row>
    <row r="71" spans="1:8" ht="15">
      <c r="A71" s="1" t="s">
        <v>61</v>
      </c>
      <c r="B71" s="1" t="s">
        <v>63</v>
      </c>
      <c r="C71" s="1">
        <v>414.15</v>
      </c>
      <c r="D71" s="2">
        <f>C71*15%+C71</f>
        <v>476.2725</v>
      </c>
      <c r="E71" s="2"/>
      <c r="F71" s="1"/>
      <c r="G71" s="14"/>
      <c r="H71" s="1"/>
    </row>
    <row r="72" spans="1:8" ht="15">
      <c r="A72" s="1"/>
      <c r="B72" s="1"/>
      <c r="C72" s="1">
        <f>SUM(C65:C71)</f>
        <v>2458.7999999999997</v>
      </c>
      <c r="D72" s="2">
        <f>SUM(D65:D71)</f>
        <v>2827.62</v>
      </c>
      <c r="E72" s="2">
        <f>C72*660/53967.09</f>
        <v>30.0703261932411</v>
      </c>
      <c r="F72" s="1">
        <v>3064</v>
      </c>
      <c r="G72" s="14">
        <f>F72-E72-D72</f>
        <v>206.30967380675884</v>
      </c>
      <c r="H72" s="1"/>
    </row>
    <row r="73" spans="1:8" ht="15">
      <c r="A73" s="1"/>
      <c r="B73" s="1"/>
      <c r="C73" s="1"/>
      <c r="D73" s="2"/>
      <c r="E73" s="2"/>
      <c r="F73" s="1"/>
      <c r="G73" s="14"/>
      <c r="H73" s="1"/>
    </row>
    <row r="74" spans="1:8" ht="15">
      <c r="A74" s="1" t="s">
        <v>64</v>
      </c>
      <c r="B74" s="1" t="s">
        <v>65</v>
      </c>
      <c r="C74" s="1">
        <v>672.78</v>
      </c>
      <c r="D74" s="2">
        <f>C74*15%+C74</f>
        <v>773.697</v>
      </c>
      <c r="E74" s="2"/>
      <c r="F74" s="1"/>
      <c r="G74" s="14"/>
      <c r="H74" s="1"/>
    </row>
    <row r="75" spans="1:8" ht="15">
      <c r="A75" s="1" t="s">
        <v>64</v>
      </c>
      <c r="B75" s="1" t="s">
        <v>66</v>
      </c>
      <c r="C75" s="1">
        <v>281.06</v>
      </c>
      <c r="D75" s="2">
        <f>C75*15%+C75</f>
        <v>323.219</v>
      </c>
      <c r="E75" s="2"/>
      <c r="F75" s="1"/>
      <c r="G75" s="14"/>
      <c r="H75" s="1"/>
    </row>
    <row r="76" spans="1:8" ht="15">
      <c r="A76" s="1" t="s">
        <v>64</v>
      </c>
      <c r="B76" s="1" t="s">
        <v>67</v>
      </c>
      <c r="C76" s="1">
        <v>365.48</v>
      </c>
      <c r="D76" s="2">
        <f>C76*15%+C76</f>
        <v>420.302</v>
      </c>
      <c r="E76" s="2"/>
      <c r="F76" s="1"/>
      <c r="G76" s="14"/>
      <c r="H76" s="1"/>
    </row>
    <row r="77" spans="1:8" ht="15">
      <c r="A77" s="1" t="s">
        <v>64</v>
      </c>
      <c r="B77" s="1" t="s">
        <v>68</v>
      </c>
      <c r="C77" s="1">
        <v>315.09</v>
      </c>
      <c r="D77" s="2">
        <f>C77*15%+C77</f>
        <v>362.35349999999994</v>
      </c>
      <c r="E77" s="2"/>
      <c r="F77" s="1"/>
      <c r="G77" s="14"/>
      <c r="H77" s="1"/>
    </row>
    <row r="78" spans="1:8" ht="15">
      <c r="A78" s="1" t="s">
        <v>64</v>
      </c>
      <c r="B78" s="1" t="s">
        <v>69</v>
      </c>
      <c r="C78" s="1">
        <v>350.17</v>
      </c>
      <c r="D78" s="2">
        <f>C78*15%+C78</f>
        <v>402.69550000000004</v>
      </c>
      <c r="E78" s="2"/>
      <c r="F78" s="1"/>
      <c r="G78" s="14"/>
      <c r="H78" s="1"/>
    </row>
    <row r="79" spans="1:8" ht="15">
      <c r="A79" s="1" t="s">
        <v>64</v>
      </c>
      <c r="B79" s="1" t="s">
        <v>70</v>
      </c>
      <c r="C79" s="1">
        <v>248.67</v>
      </c>
      <c r="D79" s="2">
        <f>C79*15%+C79</f>
        <v>285.9705</v>
      </c>
      <c r="E79" s="2"/>
      <c r="F79" s="1"/>
      <c r="G79" s="14"/>
      <c r="H79" s="1"/>
    </row>
    <row r="80" spans="1:8" ht="15">
      <c r="A80" s="1" t="s">
        <v>64</v>
      </c>
      <c r="B80" s="1" t="s">
        <v>71</v>
      </c>
      <c r="C80" s="1">
        <v>340.63</v>
      </c>
      <c r="D80" s="2">
        <f>C80*15%+C80</f>
        <v>391.7245</v>
      </c>
      <c r="E80" s="2"/>
      <c r="F80" s="1"/>
      <c r="G80" s="14"/>
      <c r="H80" s="1"/>
    </row>
    <row r="81" spans="1:8" ht="15">
      <c r="A81" s="1" t="s">
        <v>64</v>
      </c>
      <c r="B81" s="1" t="s">
        <v>72</v>
      </c>
      <c r="C81" s="1">
        <v>349.14</v>
      </c>
      <c r="D81" s="2">
        <f>C81*15%+C81</f>
        <v>401.51099999999997</v>
      </c>
      <c r="E81" s="2"/>
      <c r="F81" s="1"/>
      <c r="G81" s="14"/>
      <c r="H81" s="1"/>
    </row>
    <row r="82" spans="1:8" ht="15">
      <c r="A82" s="1" t="s">
        <v>64</v>
      </c>
      <c r="B82" s="1" t="s">
        <v>73</v>
      </c>
      <c r="C82" s="1">
        <v>321.9</v>
      </c>
      <c r="D82" s="2">
        <f>C82*15%+C82</f>
        <v>370.18499999999995</v>
      </c>
      <c r="E82" s="2"/>
      <c r="F82" s="1"/>
      <c r="G82" s="14"/>
      <c r="H82" s="1"/>
    </row>
    <row r="83" spans="1:8" ht="15">
      <c r="A83" s="1" t="s">
        <v>64</v>
      </c>
      <c r="B83" s="1" t="s">
        <v>74</v>
      </c>
      <c r="C83" s="1">
        <v>548.1</v>
      </c>
      <c r="D83" s="2">
        <f>C83*15%+C83</f>
        <v>630.315</v>
      </c>
      <c r="E83" s="2"/>
      <c r="F83" s="1"/>
      <c r="G83" s="14"/>
      <c r="H83" s="1"/>
    </row>
    <row r="84" spans="1:8" ht="15">
      <c r="A84" s="1"/>
      <c r="B84" s="1"/>
      <c r="C84" s="1">
        <f>SUM(C74:C83)</f>
        <v>3793.02</v>
      </c>
      <c r="D84" s="2">
        <f>SUM(D74:D83)</f>
        <v>4361.973</v>
      </c>
      <c r="E84" s="2">
        <f>C84*660/53967.09</f>
        <v>46.38740387891955</v>
      </c>
      <c r="F84" s="1">
        <v>4362</v>
      </c>
      <c r="G84" s="14">
        <f>F84-E84-D84</f>
        <v>-46.3604038789199</v>
      </c>
      <c r="H84" s="1"/>
    </row>
    <row r="85" spans="1:8" ht="15">
      <c r="A85" s="1"/>
      <c r="B85" s="1"/>
      <c r="C85" s="1"/>
      <c r="D85" s="2"/>
      <c r="E85" s="2"/>
      <c r="F85" s="1"/>
      <c r="G85" s="14"/>
      <c r="H85" s="1"/>
    </row>
    <row r="86" spans="1:8" ht="15">
      <c r="A86" s="1" t="s">
        <v>75</v>
      </c>
      <c r="B86" s="1" t="s">
        <v>76</v>
      </c>
      <c r="C86" s="1">
        <v>562.05</v>
      </c>
      <c r="D86" s="2">
        <f>C86*15%+C86</f>
        <v>646.3575</v>
      </c>
      <c r="E86" s="2"/>
      <c r="F86" s="1"/>
      <c r="G86" s="14"/>
      <c r="H86" s="1"/>
    </row>
    <row r="87" spans="1:8" ht="15">
      <c r="A87" s="1" t="s">
        <v>75</v>
      </c>
      <c r="B87" s="1" t="s">
        <v>77</v>
      </c>
      <c r="C87" s="1">
        <v>584.27</v>
      </c>
      <c r="D87" s="2">
        <f>C87*15%+C87</f>
        <v>671.9105</v>
      </c>
      <c r="E87" s="2"/>
      <c r="F87" s="1"/>
      <c r="G87" s="14"/>
      <c r="H87" s="1"/>
    </row>
    <row r="88" spans="1:8" ht="15">
      <c r="A88" s="1" t="s">
        <v>75</v>
      </c>
      <c r="B88" s="1" t="s">
        <v>78</v>
      </c>
      <c r="C88" s="1">
        <v>273.64</v>
      </c>
      <c r="D88" s="2">
        <f>C88*15%+C88</f>
        <v>314.686</v>
      </c>
      <c r="E88" s="2"/>
      <c r="F88" s="1"/>
      <c r="G88" s="14"/>
      <c r="H88" s="1"/>
    </row>
    <row r="89" spans="1:8" ht="15">
      <c r="A89" s="1"/>
      <c r="B89" s="1"/>
      <c r="C89" s="1">
        <f>SUM(C86:C88)</f>
        <v>1419.96</v>
      </c>
      <c r="D89" s="2">
        <f>SUM(D86:D88)</f>
        <v>1632.954</v>
      </c>
      <c r="E89" s="2">
        <f>C89*660/53967.09</f>
        <v>17.365650065623328</v>
      </c>
      <c r="F89" s="1">
        <v>1633</v>
      </c>
      <c r="G89" s="14">
        <f>F89-E89-D89</f>
        <v>-17.319650065623364</v>
      </c>
      <c r="H89" s="1"/>
    </row>
    <row r="90" spans="1:8" ht="15">
      <c r="A90" s="1"/>
      <c r="B90" s="1"/>
      <c r="C90" s="1"/>
      <c r="D90" s="2"/>
      <c r="E90" s="2"/>
      <c r="F90" s="1"/>
      <c r="G90" s="14"/>
      <c r="H90" s="1"/>
    </row>
    <row r="91" spans="1:8" ht="15">
      <c r="A91" s="1" t="s">
        <v>79</v>
      </c>
      <c r="B91" s="1" t="s">
        <v>80</v>
      </c>
      <c r="C91" s="1">
        <v>349.14</v>
      </c>
      <c r="D91" s="2">
        <f>C91*15%+C91</f>
        <v>401.51099999999997</v>
      </c>
      <c r="E91" s="2"/>
      <c r="F91" s="1"/>
      <c r="G91" s="14"/>
      <c r="H91" s="1"/>
    </row>
    <row r="92" spans="1:8" ht="15">
      <c r="A92" s="1" t="s">
        <v>79</v>
      </c>
      <c r="B92" s="1" t="s">
        <v>81</v>
      </c>
      <c r="C92" s="1">
        <v>349.14</v>
      </c>
      <c r="D92" s="2">
        <f>C92*15%+C92</f>
        <v>401.51099999999997</v>
      </c>
      <c r="E92" s="2"/>
      <c r="F92" s="1"/>
      <c r="G92" s="14"/>
      <c r="H92" s="1"/>
    </row>
    <row r="93" spans="1:8" ht="15">
      <c r="A93" s="1" t="s">
        <v>79</v>
      </c>
      <c r="B93" s="1" t="s">
        <v>82</v>
      </c>
      <c r="C93" s="1">
        <v>400.28</v>
      </c>
      <c r="D93" s="2">
        <f>C93*15%+C93</f>
        <v>460.32199999999995</v>
      </c>
      <c r="E93" s="2"/>
      <c r="F93" s="1"/>
      <c r="G93" s="14"/>
      <c r="H93" s="1"/>
    </row>
    <row r="94" spans="1:8" ht="15">
      <c r="A94" s="1" t="s">
        <v>79</v>
      </c>
      <c r="B94" s="1" t="s">
        <v>83</v>
      </c>
      <c r="C94" s="1">
        <v>400.28</v>
      </c>
      <c r="D94" s="2">
        <f>C94*15%+C94</f>
        <v>460.32199999999995</v>
      </c>
      <c r="E94" s="2"/>
      <c r="F94" s="1"/>
      <c r="G94" s="14"/>
      <c r="H94" s="1"/>
    </row>
    <row r="95" spans="1:8" ht="15">
      <c r="A95" s="1"/>
      <c r="B95" s="1"/>
      <c r="C95" s="1">
        <f>SUM(C91:C94)</f>
        <v>1498.84</v>
      </c>
      <c r="D95" s="2">
        <f>SUM(D91:D94)</f>
        <v>1723.6659999999997</v>
      </c>
      <c r="E95" s="2">
        <f>C95*660/53967.09</f>
        <v>18.3303268714322</v>
      </c>
      <c r="F95" s="1">
        <v>1750</v>
      </c>
      <c r="G95" s="14">
        <f>F95-E95-D95</f>
        <v>8.003673128568153</v>
      </c>
      <c r="H95" s="1"/>
    </row>
    <row r="96" spans="1:8" ht="15">
      <c r="A96" s="1"/>
      <c r="B96" s="1"/>
      <c r="C96" s="1"/>
      <c r="D96" s="2"/>
      <c r="E96" s="2"/>
      <c r="F96" s="1"/>
      <c r="G96" s="14"/>
      <c r="H96" s="1"/>
    </row>
    <row r="97" spans="1:8" ht="15">
      <c r="A97" s="1" t="s">
        <v>84</v>
      </c>
      <c r="B97" s="1" t="s">
        <v>85</v>
      </c>
      <c r="C97" s="1">
        <v>539.17</v>
      </c>
      <c r="D97" s="2">
        <f>C97*15%+C97</f>
        <v>620.0455</v>
      </c>
      <c r="E97" s="2"/>
      <c r="F97" s="1"/>
      <c r="G97" s="14"/>
      <c r="H97" s="1"/>
    </row>
    <row r="98" spans="1:8" ht="15">
      <c r="A98" s="1" t="s">
        <v>84</v>
      </c>
      <c r="B98" s="1" t="s">
        <v>86</v>
      </c>
      <c r="C98" s="1">
        <v>521.79</v>
      </c>
      <c r="D98" s="2">
        <f>C98*15%+C98</f>
        <v>600.0585</v>
      </c>
      <c r="E98" s="2"/>
      <c r="F98" s="1"/>
      <c r="G98" s="14"/>
      <c r="H98" s="1"/>
    </row>
    <row r="99" spans="1:8" ht="15">
      <c r="A99" s="1" t="s">
        <v>84</v>
      </c>
      <c r="B99" s="1" t="s">
        <v>87</v>
      </c>
      <c r="C99" s="1">
        <v>530.51</v>
      </c>
      <c r="D99" s="2">
        <f>C99*15%+C99</f>
        <v>610.0865</v>
      </c>
      <c r="E99" s="2"/>
      <c r="F99" s="1"/>
      <c r="G99" s="14"/>
      <c r="H99" s="1"/>
    </row>
    <row r="100" spans="1:8" ht="15">
      <c r="A100" s="1" t="s">
        <v>84</v>
      </c>
      <c r="B100" s="1" t="s">
        <v>88</v>
      </c>
      <c r="C100" s="1">
        <v>339.18</v>
      </c>
      <c r="D100" s="2">
        <f>C100*15%+C100</f>
        <v>390.057</v>
      </c>
      <c r="E100" s="2"/>
      <c r="F100" s="1"/>
      <c r="G100" s="14"/>
      <c r="H100" s="1"/>
    </row>
    <row r="101" spans="1:8" ht="15">
      <c r="A101" s="1" t="s">
        <v>84</v>
      </c>
      <c r="B101" s="1" t="s">
        <v>89</v>
      </c>
      <c r="C101" s="1">
        <v>887.84</v>
      </c>
      <c r="D101" s="2">
        <f>C101*15%+C101</f>
        <v>1021.0160000000001</v>
      </c>
      <c r="E101" s="2"/>
      <c r="F101" s="1"/>
      <c r="G101" s="14"/>
      <c r="H101" s="1"/>
    </row>
    <row r="102" spans="1:8" ht="15">
      <c r="A102" s="1" t="s">
        <v>84</v>
      </c>
      <c r="B102" s="1" t="s">
        <v>90</v>
      </c>
      <c r="C102" s="1">
        <v>626.19</v>
      </c>
      <c r="D102" s="2">
        <f>C102*15%+C102</f>
        <v>720.1185</v>
      </c>
      <c r="E102" s="2"/>
      <c r="F102" s="1"/>
      <c r="G102" s="14"/>
      <c r="H102" s="1"/>
    </row>
    <row r="103" spans="1:8" ht="15">
      <c r="A103" s="1"/>
      <c r="B103" s="1"/>
      <c r="C103" s="1">
        <f>SUM(C97:C102)</f>
        <v>3444.6800000000003</v>
      </c>
      <c r="D103" s="2">
        <f>SUM(D97:D102)</f>
        <v>3961.3819999999996</v>
      </c>
      <c r="E103" s="2">
        <f>C103*660/53967.09</f>
        <v>42.12731870478843</v>
      </c>
      <c r="F103" s="1">
        <v>3961</v>
      </c>
      <c r="G103" s="14">
        <f>F103-E103-D103</f>
        <v>-42.50931870478826</v>
      </c>
      <c r="H103" s="1"/>
    </row>
    <row r="104" spans="1:8" ht="15">
      <c r="A104" s="1"/>
      <c r="B104" s="1"/>
      <c r="C104" s="1"/>
      <c r="D104" s="2"/>
      <c r="E104" s="2"/>
      <c r="F104" s="1"/>
      <c r="G104" s="14"/>
      <c r="H104" s="1"/>
    </row>
    <row r="105" spans="1:8" ht="15">
      <c r="A105" s="1" t="s">
        <v>91</v>
      </c>
      <c r="B105" s="1" t="s">
        <v>92</v>
      </c>
      <c r="C105" s="1">
        <v>539.17</v>
      </c>
      <c r="D105" s="2">
        <f>C105*15%+C105</f>
        <v>620.0455</v>
      </c>
      <c r="E105" s="2">
        <f>C105*660/53967.09</f>
        <v>6.593874155527007</v>
      </c>
      <c r="F105" s="1">
        <v>620</v>
      </c>
      <c r="G105" s="14">
        <f>F105-E105-D105</f>
        <v>-6.63937415552698</v>
      </c>
      <c r="H105" s="1"/>
    </row>
    <row r="106" spans="1:8" ht="15">
      <c r="A106" s="1"/>
      <c r="B106" s="1"/>
      <c r="C106" s="1"/>
      <c r="D106" s="2"/>
      <c r="E106" s="2"/>
      <c r="F106" s="1"/>
      <c r="G106" s="14"/>
      <c r="H106" s="1"/>
    </row>
    <row r="107" spans="1:8" ht="15">
      <c r="A107" s="1" t="s">
        <v>93</v>
      </c>
      <c r="B107" s="1" t="s">
        <v>94</v>
      </c>
      <c r="C107" s="1">
        <v>121.73</v>
      </c>
      <c r="D107" s="2">
        <f>C107*15%+C107</f>
        <v>139.9895</v>
      </c>
      <c r="E107" s="2"/>
      <c r="F107" s="1"/>
      <c r="G107" s="14"/>
      <c r="H107" s="1"/>
    </row>
    <row r="108" spans="1:8" ht="15">
      <c r="A108" s="1" t="s">
        <v>93</v>
      </c>
      <c r="B108" s="1" t="s">
        <v>95</v>
      </c>
      <c r="C108" s="1">
        <v>130.46</v>
      </c>
      <c r="D108" s="2">
        <f>C108*15%+C108</f>
        <v>150.029</v>
      </c>
      <c r="E108" s="2"/>
      <c r="F108" s="1"/>
      <c r="G108" s="14"/>
      <c r="H108" s="1"/>
    </row>
    <row r="109" spans="1:8" ht="15">
      <c r="A109" s="1" t="s">
        <v>93</v>
      </c>
      <c r="B109" s="1" t="s">
        <v>96</v>
      </c>
      <c r="C109" s="1">
        <v>452.53</v>
      </c>
      <c r="D109" s="2">
        <f>C109*15%+C109</f>
        <v>520.4095</v>
      </c>
      <c r="E109" s="2"/>
      <c r="F109" s="1"/>
      <c r="G109" s="14"/>
      <c r="H109" s="1"/>
    </row>
    <row r="110" spans="1:8" ht="15">
      <c r="A110" s="1" t="s">
        <v>93</v>
      </c>
      <c r="B110" s="1" t="s">
        <v>97</v>
      </c>
      <c r="C110" s="1">
        <v>400.05</v>
      </c>
      <c r="D110" s="2">
        <f>C110*15%+C110</f>
        <v>460.0575</v>
      </c>
      <c r="E110" s="2"/>
      <c r="F110" s="1"/>
      <c r="G110" s="14"/>
      <c r="H110" s="1"/>
    </row>
    <row r="111" spans="1:8" ht="15">
      <c r="A111" s="1"/>
      <c r="B111" s="1"/>
      <c r="C111" s="1">
        <f>SUM(C107:C110)</f>
        <v>1104.77</v>
      </c>
      <c r="D111" s="2">
        <f>SUM(D107:D110)</f>
        <v>1270.4855</v>
      </c>
      <c r="E111" s="2">
        <f>C111*660/53967.09</f>
        <v>13.510978635312743</v>
      </c>
      <c r="F111" s="1">
        <v>1400</v>
      </c>
      <c r="G111" s="14">
        <f>F111-E111-D111</f>
        <v>116.00352136468723</v>
      </c>
      <c r="H111" s="1"/>
    </row>
    <row r="112" spans="1:8" ht="15">
      <c r="A112" s="1"/>
      <c r="B112" s="1"/>
      <c r="C112" s="1"/>
      <c r="D112" s="2"/>
      <c r="E112" s="2"/>
      <c r="F112" s="1"/>
      <c r="G112" s="14"/>
      <c r="H112" s="1"/>
    </row>
    <row r="113" spans="1:8" ht="15">
      <c r="A113" s="1" t="s">
        <v>98</v>
      </c>
      <c r="B113" s="4" t="s">
        <v>99</v>
      </c>
      <c r="C113" s="4">
        <v>0</v>
      </c>
      <c r="D113" s="5">
        <f>C113*15%+C113</f>
        <v>0</v>
      </c>
      <c r="E113" s="2"/>
      <c r="F113" s="1"/>
      <c r="G113" s="14"/>
      <c r="H113" s="1"/>
    </row>
    <row r="114" spans="1:8" ht="15">
      <c r="A114" s="1" t="s">
        <v>98</v>
      </c>
      <c r="B114" s="1" t="s">
        <v>100</v>
      </c>
      <c r="C114" s="1">
        <v>357.71</v>
      </c>
      <c r="D114" s="2">
        <f>C114*15%+C114</f>
        <v>411.3665</v>
      </c>
      <c r="E114" s="2">
        <f>C114*660/53967.09</f>
        <v>4.374677233847517</v>
      </c>
      <c r="F114" s="1">
        <v>1272</v>
      </c>
      <c r="G114" s="14">
        <f>F114-E114-D114</f>
        <v>856.2588227661525</v>
      </c>
      <c r="H114" s="1" t="s">
        <v>101</v>
      </c>
    </row>
    <row r="115" spans="1:8" ht="15">
      <c r="A115" s="1"/>
      <c r="B115" s="1"/>
      <c r="C115" s="1"/>
      <c r="D115" s="2"/>
      <c r="E115" s="2"/>
      <c r="F115" s="1"/>
      <c r="G115" s="14"/>
      <c r="H115" s="1"/>
    </row>
    <row r="116" spans="1:8" ht="15">
      <c r="A116" s="1" t="s">
        <v>102</v>
      </c>
      <c r="B116" s="1" t="s">
        <v>103</v>
      </c>
      <c r="C116" s="1">
        <v>583.23</v>
      </c>
      <c r="D116" s="2">
        <f>C116*15%+C116</f>
        <v>670.7145</v>
      </c>
      <c r="E116" s="2"/>
      <c r="F116" s="1"/>
      <c r="G116" s="14"/>
      <c r="H116" s="1"/>
    </row>
    <row r="117" spans="1:8" ht="15">
      <c r="A117" s="1" t="s">
        <v>102</v>
      </c>
      <c r="B117" s="1" t="s">
        <v>104</v>
      </c>
      <c r="C117" s="1">
        <v>1417.45</v>
      </c>
      <c r="D117" s="2">
        <f>C117*15%+C117</f>
        <v>1630.0675</v>
      </c>
      <c r="E117" s="2"/>
      <c r="F117" s="1"/>
      <c r="G117" s="14"/>
      <c r="H117" s="1"/>
    </row>
    <row r="118" spans="1:8" ht="15">
      <c r="A118" s="1"/>
      <c r="B118" s="1"/>
      <c r="C118" s="1">
        <f>SUM(C116:C117)</f>
        <v>2000.68</v>
      </c>
      <c r="D118" s="2">
        <f>SUM(D116:D117)</f>
        <v>2300.782</v>
      </c>
      <c r="E118" s="2">
        <f>C118*660/53967.09</f>
        <v>24.46766723942314</v>
      </c>
      <c r="F118" s="1">
        <v>2300</v>
      </c>
      <c r="G118" s="14">
        <f>F118-E118-D118</f>
        <v>-25.24966723942316</v>
      </c>
      <c r="H118" s="1"/>
    </row>
    <row r="119" spans="1:8" ht="15">
      <c r="A119" s="1"/>
      <c r="B119" s="1"/>
      <c r="C119" s="1"/>
      <c r="D119" s="2"/>
      <c r="E119" s="2"/>
      <c r="F119" s="1"/>
      <c r="G119" s="14"/>
      <c r="H119" s="1"/>
    </row>
    <row r="120" spans="1:8" ht="15">
      <c r="A120" s="1" t="s">
        <v>105</v>
      </c>
      <c r="B120" s="4" t="s">
        <v>106</v>
      </c>
      <c r="C120" s="1">
        <v>0</v>
      </c>
      <c r="D120" s="2">
        <f>C120*15%+C120</f>
        <v>0</v>
      </c>
      <c r="E120" s="2">
        <f>C120*660/53967.09</f>
        <v>0</v>
      </c>
      <c r="F120" s="1">
        <v>200</v>
      </c>
      <c r="G120" s="14">
        <f>F120-E120-D120</f>
        <v>200</v>
      </c>
      <c r="H120" s="1" t="s">
        <v>101</v>
      </c>
    </row>
    <row r="121" spans="1:8" ht="15">
      <c r="A121" s="1"/>
      <c r="B121" s="4"/>
      <c r="C121" s="1"/>
      <c r="D121" s="2"/>
      <c r="E121" s="2"/>
      <c r="F121" s="1"/>
      <c r="G121" s="14"/>
      <c r="H121" s="1"/>
    </row>
    <row r="122" spans="1:8" ht="15">
      <c r="A122" s="1" t="s">
        <v>107</v>
      </c>
      <c r="B122" s="1" t="s">
        <v>108</v>
      </c>
      <c r="C122" s="1">
        <v>239.31</v>
      </c>
      <c r="D122" s="2">
        <f>C122*15%+C122</f>
        <v>275.2065</v>
      </c>
      <c r="E122" s="2">
        <f>C122*660/53967.09</f>
        <v>2.9266836510918046</v>
      </c>
      <c r="F122" s="1">
        <v>337</v>
      </c>
      <c r="G122" s="14">
        <f>F122-E122-D122</f>
        <v>58.86681634890817</v>
      </c>
      <c r="H122" s="1" t="s">
        <v>109</v>
      </c>
    </row>
    <row r="123" spans="1:8" ht="15">
      <c r="A123" s="1"/>
      <c r="B123" s="1"/>
      <c r="C123" s="1"/>
      <c r="D123" s="2"/>
      <c r="E123" s="2"/>
      <c r="F123" s="1"/>
      <c r="G123" s="14"/>
      <c r="H123" s="1"/>
    </row>
    <row r="124" spans="1:8" ht="15">
      <c r="A124" s="1" t="s">
        <v>110</v>
      </c>
      <c r="B124" s="1" t="s">
        <v>111</v>
      </c>
      <c r="C124" s="1">
        <v>852.6</v>
      </c>
      <c r="D124" s="2">
        <f>C124*15%+C124</f>
        <v>980.49</v>
      </c>
      <c r="E124" s="2"/>
      <c r="F124" s="1"/>
      <c r="G124" s="14"/>
      <c r="H124" s="1"/>
    </row>
    <row r="125" spans="1:8" ht="15">
      <c r="A125" s="1" t="s">
        <v>110</v>
      </c>
      <c r="B125" s="1" t="s">
        <v>112</v>
      </c>
      <c r="C125" s="1">
        <v>608.8</v>
      </c>
      <c r="D125" s="2">
        <f>C125*15%+C125</f>
        <v>700.1199999999999</v>
      </c>
      <c r="E125" s="2"/>
      <c r="F125" s="1"/>
      <c r="G125" s="14"/>
      <c r="H125" s="1"/>
    </row>
    <row r="126" spans="1:8" ht="15">
      <c r="A126" s="6" t="s">
        <v>110</v>
      </c>
      <c r="B126" s="1" t="s">
        <v>113</v>
      </c>
      <c r="C126" s="1">
        <v>800.04</v>
      </c>
      <c r="D126" s="2">
        <f>C126*15%+C126</f>
        <v>920.0459999999999</v>
      </c>
      <c r="E126" s="2"/>
      <c r="F126" s="1"/>
      <c r="G126" s="14"/>
      <c r="H126" s="1"/>
    </row>
    <row r="127" spans="1:8" ht="15">
      <c r="A127" s="6" t="s">
        <v>110</v>
      </c>
      <c r="B127" s="1" t="s">
        <v>114</v>
      </c>
      <c r="C127" s="1">
        <v>817.8</v>
      </c>
      <c r="D127" s="2">
        <f>C127*15%+C127</f>
        <v>940.4699999999999</v>
      </c>
      <c r="E127" s="2"/>
      <c r="F127" s="1"/>
      <c r="G127" s="14"/>
      <c r="H127" s="1"/>
    </row>
    <row r="128" spans="1:8" ht="15">
      <c r="A128" s="6"/>
      <c r="B128" s="1"/>
      <c r="C128" s="1">
        <f>SUM(C124:C127)</f>
        <v>3079.24</v>
      </c>
      <c r="D128" s="2">
        <f>SUM(D124:D127)</f>
        <v>3541.1259999999997</v>
      </c>
      <c r="E128" s="2">
        <f>C128*660/53967.09</f>
        <v>37.65810607909376</v>
      </c>
      <c r="F128" s="1">
        <v>3600</v>
      </c>
      <c r="G128" s="14">
        <f>F128-E128-D128</f>
        <v>21.215893920906638</v>
      </c>
      <c r="H128" s="1"/>
    </row>
    <row r="129" spans="1:8" ht="15">
      <c r="A129" s="6"/>
      <c r="B129" s="1"/>
      <c r="C129" s="1"/>
      <c r="D129" s="2"/>
      <c r="E129" s="2"/>
      <c r="F129" s="1"/>
      <c r="G129" s="14"/>
      <c r="H129" s="1"/>
    </row>
    <row r="130" spans="1:8" ht="15">
      <c r="A130" s="6" t="s">
        <v>115</v>
      </c>
      <c r="B130" s="1" t="s">
        <v>116</v>
      </c>
      <c r="C130" s="1">
        <v>252.3</v>
      </c>
      <c r="D130" s="2">
        <f>C130*15%+C130</f>
        <v>290.145</v>
      </c>
      <c r="E130" s="2"/>
      <c r="F130" s="1"/>
      <c r="G130" s="14"/>
      <c r="H130" s="1"/>
    </row>
    <row r="131" spans="1:8" ht="15">
      <c r="A131" s="1" t="s">
        <v>115</v>
      </c>
      <c r="B131" s="1" t="s">
        <v>117</v>
      </c>
      <c r="C131" s="1">
        <v>347.58</v>
      </c>
      <c r="D131" s="2">
        <f>C131*15%+C131</f>
        <v>399.717</v>
      </c>
      <c r="E131" s="2"/>
      <c r="F131" s="1"/>
      <c r="G131" s="14"/>
      <c r="H131" s="1"/>
    </row>
    <row r="132" spans="1:8" ht="15">
      <c r="A132" s="6" t="s">
        <v>115</v>
      </c>
      <c r="B132" s="1" t="s">
        <v>118</v>
      </c>
      <c r="C132" s="1">
        <v>217.57</v>
      </c>
      <c r="D132" s="2">
        <f>C132*15%+C132</f>
        <v>250.2055</v>
      </c>
      <c r="E132" s="2"/>
      <c r="F132" s="1"/>
      <c r="G132" s="14"/>
      <c r="H132" s="1"/>
    </row>
    <row r="133" spans="1:8" ht="15">
      <c r="A133" s="6" t="s">
        <v>115</v>
      </c>
      <c r="B133" s="1" t="s">
        <v>119</v>
      </c>
      <c r="C133" s="1">
        <v>156.64</v>
      </c>
      <c r="D133" s="2">
        <f>C133*15%+C133</f>
        <v>180.136</v>
      </c>
      <c r="E133" s="2"/>
      <c r="F133" s="1"/>
      <c r="G133" s="14"/>
      <c r="H133" s="1"/>
    </row>
    <row r="134" spans="1:8" ht="15">
      <c r="A134" s="6" t="s">
        <v>115</v>
      </c>
      <c r="B134" s="1" t="s">
        <v>120</v>
      </c>
      <c r="C134" s="1">
        <v>321.9</v>
      </c>
      <c r="D134" s="2">
        <f>C134*15%+C134</f>
        <v>370.18499999999995</v>
      </c>
      <c r="E134" s="2"/>
      <c r="F134" s="1"/>
      <c r="G134" s="14"/>
      <c r="H134" s="1"/>
    </row>
    <row r="135" spans="1:8" ht="15">
      <c r="A135" s="6"/>
      <c r="B135" s="1"/>
      <c r="C135" s="1">
        <f>SUM(C130:C134)</f>
        <v>1295.99</v>
      </c>
      <c r="D135" s="2">
        <f>SUM(D130:D134)</f>
        <v>1490.3885</v>
      </c>
      <c r="E135" s="2">
        <f>C135*660/53967.09</f>
        <v>15.849537190165341</v>
      </c>
      <c r="F135" s="1">
        <v>1529</v>
      </c>
      <c r="G135" s="14">
        <f>F135-E135-D135</f>
        <v>22.761962809834586</v>
      </c>
      <c r="H135" s="1" t="s">
        <v>109</v>
      </c>
    </row>
    <row r="136" spans="1:8" ht="15">
      <c r="A136" s="6"/>
      <c r="B136" s="1"/>
      <c r="C136" s="1"/>
      <c r="D136" s="2"/>
      <c r="E136" s="2"/>
      <c r="F136" s="1"/>
      <c r="G136" s="14"/>
      <c r="H136" s="1"/>
    </row>
    <row r="137" spans="1:8" ht="15">
      <c r="A137" s="1" t="s">
        <v>121</v>
      </c>
      <c r="B137" s="1" t="s">
        <v>122</v>
      </c>
      <c r="C137" s="1">
        <v>244.05</v>
      </c>
      <c r="D137" s="2">
        <f>C137*15%+C137</f>
        <v>280.6575</v>
      </c>
      <c r="E137" s="2"/>
      <c r="F137" s="1"/>
      <c r="G137" s="14"/>
      <c r="H137" s="1"/>
    </row>
    <row r="138" spans="1:8" ht="15">
      <c r="A138" s="1" t="s">
        <v>121</v>
      </c>
      <c r="B138" s="1" t="s">
        <v>123</v>
      </c>
      <c r="C138" s="1">
        <v>214.11</v>
      </c>
      <c r="D138" s="2">
        <f>C138*15%+C138</f>
        <v>246.22650000000002</v>
      </c>
      <c r="E138" s="2"/>
      <c r="F138" s="1"/>
      <c r="G138" s="14"/>
      <c r="H138" s="1"/>
    </row>
    <row r="139" spans="1:8" ht="15">
      <c r="A139" s="1"/>
      <c r="B139" s="1"/>
      <c r="C139" s="1">
        <f>SUM(C137:C138)</f>
        <v>458.16</v>
      </c>
      <c r="D139" s="2">
        <f>SUM(D137:D138)</f>
        <v>526.884</v>
      </c>
      <c r="E139" s="2">
        <f>C139*660/53967.09</f>
        <v>5.603148140839168</v>
      </c>
      <c r="F139" s="1">
        <v>550</v>
      </c>
      <c r="G139" s="14">
        <f>F139-E139-D139</f>
        <v>17.512851859160833</v>
      </c>
      <c r="H139" s="1"/>
    </row>
    <row r="140" spans="1:8" ht="15">
      <c r="A140" s="1"/>
      <c r="B140" s="1"/>
      <c r="C140" s="1"/>
      <c r="D140" s="2"/>
      <c r="E140" s="2"/>
      <c r="F140" s="1"/>
      <c r="G140" s="14"/>
      <c r="H140" s="1"/>
    </row>
    <row r="141" spans="1:8" ht="15">
      <c r="A141" s="1" t="s">
        <v>124</v>
      </c>
      <c r="B141" s="4" t="s">
        <v>125</v>
      </c>
      <c r="C141" s="1">
        <v>0</v>
      </c>
      <c r="D141" s="2">
        <f>C141*15%+C141</f>
        <v>0</v>
      </c>
      <c r="E141" s="2"/>
      <c r="F141" s="1"/>
      <c r="G141" s="14"/>
      <c r="H141" s="1"/>
    </row>
    <row r="142" spans="1:8" ht="15">
      <c r="A142" s="1" t="s">
        <v>124</v>
      </c>
      <c r="B142" s="1" t="s">
        <v>126</v>
      </c>
      <c r="C142" s="1">
        <v>130.46</v>
      </c>
      <c r="D142" s="2">
        <f>C142*15%+C142</f>
        <v>150.029</v>
      </c>
      <c r="E142" s="2"/>
      <c r="F142" s="1"/>
      <c r="G142" s="14"/>
      <c r="H142" s="1"/>
    </row>
    <row r="143" spans="1:8" ht="15">
      <c r="A143" s="6" t="s">
        <v>124</v>
      </c>
      <c r="B143" s="1" t="s">
        <v>127</v>
      </c>
      <c r="C143" s="1">
        <v>278.3</v>
      </c>
      <c r="D143" s="2">
        <f>C143*15%+C143</f>
        <v>320.045</v>
      </c>
      <c r="E143" s="2"/>
      <c r="F143" s="1"/>
      <c r="G143" s="14"/>
      <c r="H143" s="1"/>
    </row>
    <row r="144" spans="1:8" ht="15">
      <c r="A144" s="6"/>
      <c r="B144" s="1"/>
      <c r="C144" s="1">
        <f>SUM(C141:C143)</f>
        <v>408.76</v>
      </c>
      <c r="D144" s="2">
        <f>SUM(D141:D143)</f>
        <v>470.074</v>
      </c>
      <c r="E144" s="2">
        <f>C144*660/53967.09</f>
        <v>4.9990021696556175</v>
      </c>
      <c r="F144" s="1">
        <v>574</v>
      </c>
      <c r="G144" s="14">
        <f>F144-E144-D144</f>
        <v>98.92699783034442</v>
      </c>
      <c r="H144" s="1"/>
    </row>
    <row r="145" spans="1:8" ht="15">
      <c r="A145" s="6"/>
      <c r="B145" s="1"/>
      <c r="C145" s="1"/>
      <c r="D145" s="2"/>
      <c r="E145" s="2"/>
      <c r="F145" s="1"/>
      <c r="G145" s="14"/>
      <c r="H145" s="1"/>
    </row>
    <row r="146" spans="1:8" ht="15">
      <c r="A146" s="6" t="s">
        <v>128</v>
      </c>
      <c r="B146" s="1" t="s">
        <v>129</v>
      </c>
      <c r="C146" s="1">
        <v>1073.02</v>
      </c>
      <c r="D146" s="2">
        <f>C146*15%+C146</f>
        <v>1233.973</v>
      </c>
      <c r="E146" s="2"/>
      <c r="F146" s="1"/>
      <c r="G146" s="14"/>
      <c r="H146" s="1"/>
    </row>
    <row r="147" spans="1:8" ht="15">
      <c r="A147" s="6" t="s">
        <v>128</v>
      </c>
      <c r="B147" s="1" t="s">
        <v>130</v>
      </c>
      <c r="C147" s="1">
        <v>591.6</v>
      </c>
      <c r="D147" s="2">
        <f>C147*15%+C147</f>
        <v>680.34</v>
      </c>
      <c r="E147" s="2"/>
      <c r="F147" s="1"/>
      <c r="G147" s="14"/>
      <c r="H147" s="1"/>
    </row>
    <row r="148" spans="1:8" ht="15">
      <c r="A148" s="6" t="s">
        <v>128</v>
      </c>
      <c r="B148" s="1" t="s">
        <v>131</v>
      </c>
      <c r="C148" s="1">
        <v>121.8</v>
      </c>
      <c r="D148" s="2">
        <f>C148*15%+C148</f>
        <v>140.07</v>
      </c>
      <c r="E148" s="2"/>
      <c r="F148" s="1"/>
      <c r="G148" s="14"/>
      <c r="H148" s="1"/>
    </row>
    <row r="149" spans="1:8" ht="15">
      <c r="A149" s="6"/>
      <c r="B149" s="1"/>
      <c r="C149" s="1">
        <f>SUM(C146:C148)</f>
        <v>1786.4199999999998</v>
      </c>
      <c r="D149" s="2">
        <f>SUM(D146:D148)</f>
        <v>2054.3830000000003</v>
      </c>
      <c r="E149" s="2">
        <f>C149*660/53967.09</f>
        <v>21.847336960358618</v>
      </c>
      <c r="F149" s="1">
        <v>2054</v>
      </c>
      <c r="G149" s="14">
        <f>F149-E149-D149</f>
        <v>-22.230336960358954</v>
      </c>
      <c r="H149" s="1"/>
    </row>
    <row r="150" spans="1:8" ht="15">
      <c r="A150" s="6"/>
      <c r="B150" s="1"/>
      <c r="C150" s="1"/>
      <c r="D150" s="2"/>
      <c r="E150" s="2"/>
      <c r="F150" s="1"/>
      <c r="G150" s="14"/>
      <c r="H150" s="1"/>
    </row>
    <row r="151" spans="1:8" ht="15">
      <c r="A151" s="6" t="s">
        <v>132</v>
      </c>
      <c r="B151" s="1" t="s">
        <v>133</v>
      </c>
      <c r="C151" s="1">
        <v>349.14</v>
      </c>
      <c r="D151" s="2">
        <f>C151*15%+C151</f>
        <v>401.51099999999997</v>
      </c>
      <c r="E151" s="2"/>
      <c r="F151" s="1"/>
      <c r="G151" s="14"/>
      <c r="H151" s="1"/>
    </row>
    <row r="152" spans="1:8" ht="15">
      <c r="A152" s="6" t="s">
        <v>132</v>
      </c>
      <c r="B152" s="4" t="s">
        <v>134</v>
      </c>
      <c r="C152" s="4">
        <v>0</v>
      </c>
      <c r="D152" s="5">
        <f>C152*15%+C152</f>
        <v>0</v>
      </c>
      <c r="E152" s="2"/>
      <c r="F152" s="1"/>
      <c r="G152" s="14"/>
      <c r="H152" s="1"/>
    </row>
    <row r="153" spans="1:8" ht="15">
      <c r="A153" s="6" t="s">
        <v>132</v>
      </c>
      <c r="B153" s="1" t="s">
        <v>135</v>
      </c>
      <c r="C153" s="1">
        <v>443.56</v>
      </c>
      <c r="D153" s="2">
        <f>C153*15%+C153</f>
        <v>510.094</v>
      </c>
      <c r="E153" s="2"/>
      <c r="F153" s="1"/>
      <c r="G153" s="14"/>
      <c r="H153" s="1"/>
    </row>
    <row r="154" spans="1:8" ht="15">
      <c r="A154" s="6"/>
      <c r="B154" s="1"/>
      <c r="C154" s="1">
        <f>SUM(C151:C153)</f>
        <v>792.7</v>
      </c>
      <c r="D154" s="2">
        <f>SUM(D151:D153)</f>
        <v>911.605</v>
      </c>
      <c r="E154" s="2">
        <f>C154*660/53967.09</f>
        <v>9.69446379265586</v>
      </c>
      <c r="F154" s="1">
        <v>1612</v>
      </c>
      <c r="G154" s="14">
        <f>F154-E154-D154</f>
        <v>690.7005362073442</v>
      </c>
      <c r="H154" s="1" t="s">
        <v>101</v>
      </c>
    </row>
    <row r="155" spans="1:8" ht="15">
      <c r="A155" s="6"/>
      <c r="B155" s="1"/>
      <c r="C155" s="1"/>
      <c r="D155" s="2"/>
      <c r="E155" s="2"/>
      <c r="F155" s="1"/>
      <c r="G155" s="14"/>
      <c r="H155" s="1"/>
    </row>
    <row r="156" spans="1:8" ht="15">
      <c r="A156" s="1" t="s">
        <v>136</v>
      </c>
      <c r="B156" s="1" t="s">
        <v>137</v>
      </c>
      <c r="C156" s="1">
        <v>321.78</v>
      </c>
      <c r="D156" s="2">
        <f>C156*15%+C156</f>
        <v>370.04699999999997</v>
      </c>
      <c r="E156" s="2">
        <f>C156*660/53967.09</f>
        <v>3.9352649920534906</v>
      </c>
      <c r="F156" s="1">
        <v>457</v>
      </c>
      <c r="G156" s="14">
        <f>F156-E156-D156</f>
        <v>83.01773500794656</v>
      </c>
      <c r="H156" s="1" t="s">
        <v>101</v>
      </c>
    </row>
    <row r="157" spans="1:8" ht="15">
      <c r="A157" s="1"/>
      <c r="B157" s="1"/>
      <c r="C157" s="1"/>
      <c r="D157" s="2"/>
      <c r="E157" s="2"/>
      <c r="F157" s="1"/>
      <c r="G157" s="14"/>
      <c r="H157" s="1"/>
    </row>
    <row r="158" spans="1:8" ht="15">
      <c r="A158" s="1" t="s">
        <v>138</v>
      </c>
      <c r="B158" s="1" t="s">
        <v>139</v>
      </c>
      <c r="C158" s="1">
        <v>591.64</v>
      </c>
      <c r="D158" s="2">
        <f>C158*15%+C158</f>
        <v>680.386</v>
      </c>
      <c r="E158" s="2"/>
      <c r="F158" s="1"/>
      <c r="G158" s="14"/>
      <c r="H158" s="1"/>
    </row>
    <row r="159" spans="1:8" ht="15">
      <c r="A159" s="1" t="s">
        <v>138</v>
      </c>
      <c r="B159" s="1" t="s">
        <v>140</v>
      </c>
      <c r="C159" s="1">
        <v>591.64</v>
      </c>
      <c r="D159" s="2">
        <f>C159*15%+C159</f>
        <v>680.386</v>
      </c>
      <c r="E159" s="2"/>
      <c r="F159" s="1"/>
      <c r="G159" s="14"/>
      <c r="H159" s="1"/>
    </row>
    <row r="160" spans="1:8" ht="15">
      <c r="A160" s="1" t="s">
        <v>138</v>
      </c>
      <c r="B160" s="1" t="s">
        <v>141</v>
      </c>
      <c r="C160" s="1">
        <v>643.4</v>
      </c>
      <c r="D160" s="2">
        <f>C160*15%+C160</f>
        <v>739.91</v>
      </c>
      <c r="E160" s="2"/>
      <c r="F160" s="1"/>
      <c r="G160" s="14"/>
      <c r="H160" s="1"/>
    </row>
    <row r="161" spans="1:8" ht="15">
      <c r="A161" s="1" t="s">
        <v>138</v>
      </c>
      <c r="B161" s="4" t="s">
        <v>142</v>
      </c>
      <c r="C161" s="1">
        <v>0</v>
      </c>
      <c r="D161" s="2">
        <f>C161*15%+C161</f>
        <v>0</v>
      </c>
      <c r="E161" s="2"/>
      <c r="F161" s="1"/>
      <c r="G161" s="14"/>
      <c r="H161" s="1"/>
    </row>
    <row r="162" spans="1:8" ht="15">
      <c r="A162" s="1" t="s">
        <v>138</v>
      </c>
      <c r="B162" s="1" t="s">
        <v>143</v>
      </c>
      <c r="C162" s="1">
        <v>231.85</v>
      </c>
      <c r="D162" s="2">
        <f>C162*15%+C162</f>
        <v>266.6275</v>
      </c>
      <c r="E162" s="2"/>
      <c r="F162" s="1"/>
      <c r="G162" s="14"/>
      <c r="H162" s="1"/>
    </row>
    <row r="163" spans="1:8" ht="15">
      <c r="A163" s="1" t="s">
        <v>138</v>
      </c>
      <c r="B163" s="1" t="s">
        <v>144</v>
      </c>
      <c r="C163" s="1">
        <v>199.33</v>
      </c>
      <c r="D163" s="2">
        <f>C163*15%+C163</f>
        <v>229.2295</v>
      </c>
      <c r="E163" s="2"/>
      <c r="F163" s="1"/>
      <c r="G163" s="14"/>
      <c r="H163" s="1"/>
    </row>
    <row r="164" spans="1:8" ht="15">
      <c r="A164" s="1" t="s">
        <v>138</v>
      </c>
      <c r="B164" s="1" t="s">
        <v>145</v>
      </c>
      <c r="C164" s="1">
        <v>199.33</v>
      </c>
      <c r="D164" s="2">
        <f>C164*15%+C164</f>
        <v>229.2295</v>
      </c>
      <c r="E164" s="2"/>
      <c r="F164" s="1"/>
      <c r="G164" s="14"/>
      <c r="H164" s="1"/>
    </row>
    <row r="165" spans="1:8" ht="15">
      <c r="A165" s="1" t="s">
        <v>138</v>
      </c>
      <c r="B165" s="1" t="s">
        <v>146</v>
      </c>
      <c r="C165" s="1">
        <v>258.4</v>
      </c>
      <c r="D165" s="2">
        <f>C165*15%+C165</f>
        <v>297.15999999999997</v>
      </c>
      <c r="E165" s="2"/>
      <c r="F165" s="1"/>
      <c r="G165" s="14"/>
      <c r="H165" s="1"/>
    </row>
    <row r="166" spans="1:8" ht="15">
      <c r="A166" s="1" t="s">
        <v>138</v>
      </c>
      <c r="B166" s="1" t="s">
        <v>147</v>
      </c>
      <c r="C166" s="1">
        <v>401.31</v>
      </c>
      <c r="D166" s="2">
        <f>C166*15%+C166</f>
        <v>461.5065</v>
      </c>
      <c r="E166" s="2"/>
      <c r="F166" s="1"/>
      <c r="G166" s="14"/>
      <c r="H166" s="1"/>
    </row>
    <row r="167" spans="1:8" ht="15">
      <c r="A167" s="1" t="s">
        <v>138</v>
      </c>
      <c r="B167" s="1" t="s">
        <v>148</v>
      </c>
      <c r="C167" s="1">
        <v>221.47</v>
      </c>
      <c r="D167" s="2">
        <f>C167*15%+C167</f>
        <v>254.6905</v>
      </c>
      <c r="E167" s="2"/>
      <c r="F167" s="1"/>
      <c r="G167" s="14"/>
      <c r="H167" s="1"/>
    </row>
    <row r="168" spans="1:8" ht="15">
      <c r="A168" s="1"/>
      <c r="B168" s="1"/>
      <c r="C168" s="1">
        <f>SUM(C158:C167)</f>
        <v>3338.3699999999994</v>
      </c>
      <c r="D168" s="2">
        <f>SUM(D158:D167)</f>
        <v>3839.1254999999996</v>
      </c>
      <c r="E168" s="2">
        <f>C168*660/53967.09</f>
        <v>40.827181899190784</v>
      </c>
      <c r="F168" s="1">
        <v>4052</v>
      </c>
      <c r="G168" s="14">
        <f>F168-E168-D168</f>
        <v>172.04731810080966</v>
      </c>
      <c r="H168" s="1" t="s">
        <v>101</v>
      </c>
    </row>
    <row r="169" spans="1:8" ht="15">
      <c r="A169" s="1"/>
      <c r="B169" s="1"/>
      <c r="C169" s="1"/>
      <c r="D169" s="2"/>
      <c r="E169" s="2"/>
      <c r="F169" s="1"/>
      <c r="G169" s="14"/>
      <c r="H169" s="1"/>
    </row>
    <row r="170" spans="1:8" ht="15">
      <c r="A170" s="1" t="s">
        <v>149</v>
      </c>
      <c r="B170" s="4" t="s">
        <v>150</v>
      </c>
      <c r="C170" s="4">
        <v>0</v>
      </c>
      <c r="D170" s="5">
        <f>C170*5%+C170</f>
        <v>0</v>
      </c>
      <c r="E170" s="2"/>
      <c r="F170" s="1"/>
      <c r="G170" s="14"/>
      <c r="H170" s="1"/>
    </row>
    <row r="171" spans="1:8" ht="15">
      <c r="A171" s="1" t="s">
        <v>149</v>
      </c>
      <c r="B171" s="1" t="s">
        <v>151</v>
      </c>
      <c r="C171" s="1">
        <v>212.44</v>
      </c>
      <c r="D171" s="2">
        <f>C171*5%+C171</f>
        <v>223.062</v>
      </c>
      <c r="E171" s="2"/>
      <c r="F171" s="1"/>
      <c r="G171" s="14"/>
      <c r="H171" s="1"/>
    </row>
    <row r="172" spans="1:8" ht="15">
      <c r="A172" s="1" t="s">
        <v>149</v>
      </c>
      <c r="B172" s="1" t="s">
        <v>152</v>
      </c>
      <c r="C172" s="1">
        <v>306.85</v>
      </c>
      <c r="D172" s="2">
        <f>C172*5%+C172</f>
        <v>322.1925</v>
      </c>
      <c r="E172" s="2"/>
      <c r="F172" s="1"/>
      <c r="G172" s="14"/>
      <c r="H172" s="1"/>
    </row>
    <row r="173" spans="1:8" ht="15">
      <c r="A173" s="1"/>
      <c r="B173" s="1"/>
      <c r="C173" s="1">
        <f>SUM(C170:C172)</f>
        <v>519.29</v>
      </c>
      <c r="D173" s="2">
        <f>SUM(D170:D172)</f>
        <v>545.2545</v>
      </c>
      <c r="E173" s="2">
        <f>C173*660/53967.09</f>
        <v>6.350748205989984</v>
      </c>
      <c r="F173" s="1">
        <v>800</v>
      </c>
      <c r="G173" s="14">
        <f>F173-E173-D173</f>
        <v>248.39475179401006</v>
      </c>
      <c r="H173" s="1" t="s">
        <v>101</v>
      </c>
    </row>
    <row r="174" spans="1:8" ht="15">
      <c r="A174" s="1"/>
      <c r="B174" s="1"/>
      <c r="C174" s="1"/>
      <c r="D174" s="2"/>
      <c r="E174" s="2"/>
      <c r="F174" s="1"/>
      <c r="G174" s="14"/>
      <c r="H174" s="1"/>
    </row>
    <row r="175" spans="1:8" ht="15">
      <c r="A175" s="7" t="s">
        <v>153</v>
      </c>
      <c r="B175" s="7" t="s">
        <v>154</v>
      </c>
      <c r="C175" s="7">
        <v>156.64</v>
      </c>
      <c r="D175" s="8">
        <f>C175*5%+C175</f>
        <v>164.47199999999998</v>
      </c>
      <c r="E175" s="2"/>
      <c r="F175" s="1"/>
      <c r="G175" s="14"/>
      <c r="H175" s="1"/>
    </row>
    <row r="176" spans="1:8" ht="15">
      <c r="A176" s="6" t="s">
        <v>153</v>
      </c>
      <c r="B176" s="1" t="s">
        <v>155</v>
      </c>
      <c r="C176" s="1">
        <v>347.89</v>
      </c>
      <c r="D176" s="2">
        <f>C176*5%+C176</f>
        <v>365.2845</v>
      </c>
      <c r="E176" s="2"/>
      <c r="F176" s="1"/>
      <c r="G176" s="14"/>
      <c r="H176" s="1"/>
    </row>
    <row r="177" spans="1:8" ht="15">
      <c r="A177" s="6"/>
      <c r="B177" s="1"/>
      <c r="C177" s="1">
        <f>SUM(C175:C176)</f>
        <v>504.53</v>
      </c>
      <c r="D177" s="2">
        <f>SUM(D175:D176)</f>
        <v>529.7565</v>
      </c>
      <c r="E177" s="2">
        <f>C177*660/53967.09</f>
        <v>6.170238195166721</v>
      </c>
      <c r="F177" s="1">
        <v>547</v>
      </c>
      <c r="G177" s="14">
        <f>F177-E177-D177</f>
        <v>11.07326180483335</v>
      </c>
      <c r="H177" s="1"/>
    </row>
    <row r="178" spans="1:8" ht="15">
      <c r="A178" s="6"/>
      <c r="B178" s="1"/>
      <c r="C178" s="1"/>
      <c r="D178" s="2"/>
      <c r="E178" s="2"/>
      <c r="F178" s="1"/>
      <c r="G178" s="14"/>
      <c r="H178" s="1"/>
    </row>
    <row r="179" spans="1:8" ht="15">
      <c r="A179" s="1" t="s">
        <v>156</v>
      </c>
      <c r="B179" s="1" t="s">
        <v>157</v>
      </c>
      <c r="C179" s="1">
        <v>258.4</v>
      </c>
      <c r="D179" s="2">
        <f>C179*15%+C179</f>
        <v>297.15999999999997</v>
      </c>
      <c r="E179" s="2"/>
      <c r="F179" s="1"/>
      <c r="G179" s="14"/>
      <c r="H179" s="1"/>
    </row>
    <row r="180" spans="1:8" ht="15">
      <c r="A180" s="1" t="s">
        <v>156</v>
      </c>
      <c r="B180" s="1" t="s">
        <v>158</v>
      </c>
      <c r="C180" s="1">
        <v>367.2</v>
      </c>
      <c r="D180" s="2">
        <f>C180*15%+C180</f>
        <v>422.28</v>
      </c>
      <c r="E180" s="2"/>
      <c r="F180" s="1"/>
      <c r="G180" s="14"/>
      <c r="H180" s="1"/>
    </row>
    <row r="181" spans="1:8" ht="15">
      <c r="A181" s="1" t="s">
        <v>156</v>
      </c>
      <c r="B181" s="1" t="s">
        <v>159</v>
      </c>
      <c r="C181" s="1">
        <v>212.12</v>
      </c>
      <c r="D181" s="2">
        <f>C181*15%+C181</f>
        <v>243.938</v>
      </c>
      <c r="E181" s="2"/>
      <c r="F181" s="1"/>
      <c r="G181" s="14"/>
      <c r="H181" s="1"/>
    </row>
    <row r="182" spans="1:8" ht="15">
      <c r="A182" s="1"/>
      <c r="B182" s="1"/>
      <c r="C182" s="1">
        <f>SUM(C179:C181)</f>
        <v>837.7199999999999</v>
      </c>
      <c r="D182" s="2">
        <f>SUM(D179:D181)</f>
        <v>963.3779999999999</v>
      </c>
      <c r="E182" s="2">
        <f>C182*660/53967.09</f>
        <v>10.245043785017868</v>
      </c>
      <c r="F182" s="1">
        <v>963</v>
      </c>
      <c r="G182" s="14">
        <f>F182-E182-D182</f>
        <v>-10.623043785017785</v>
      </c>
      <c r="H182" s="1"/>
    </row>
    <row r="183" spans="1:8" ht="15">
      <c r="A183" s="1"/>
      <c r="B183" s="1"/>
      <c r="C183" s="1"/>
      <c r="D183" s="2"/>
      <c r="E183" s="2"/>
      <c r="F183" s="1"/>
      <c r="G183" s="14"/>
      <c r="H183" s="1"/>
    </row>
    <row r="184" spans="1:8" ht="15">
      <c r="A184" s="1" t="s">
        <v>160</v>
      </c>
      <c r="B184" s="1" t="s">
        <v>161</v>
      </c>
      <c r="C184" s="1">
        <v>330.68</v>
      </c>
      <c r="D184" s="2">
        <f>C184*15%+C184</f>
        <v>380.282</v>
      </c>
      <c r="E184" s="2"/>
      <c r="F184" s="1"/>
      <c r="G184" s="14"/>
      <c r="H184" s="1"/>
    </row>
    <row r="185" spans="1:8" ht="15">
      <c r="A185" s="1" t="s">
        <v>160</v>
      </c>
      <c r="B185" s="4" t="s">
        <v>162</v>
      </c>
      <c r="C185" s="4">
        <v>0</v>
      </c>
      <c r="D185" s="5">
        <f>C185*15%+C185</f>
        <v>0</v>
      </c>
      <c r="E185" s="2"/>
      <c r="F185" s="1"/>
      <c r="G185" s="14"/>
      <c r="H185" s="1"/>
    </row>
    <row r="186" spans="1:8" ht="15">
      <c r="A186" s="1" t="s">
        <v>160</v>
      </c>
      <c r="B186" s="1" t="s">
        <v>163</v>
      </c>
      <c r="C186" s="1">
        <v>486.99</v>
      </c>
      <c r="D186" s="2">
        <f>C186*15%+C186</f>
        <v>560.0385</v>
      </c>
      <c r="E186" s="2"/>
      <c r="F186" s="1"/>
      <c r="G186" s="14"/>
      <c r="H186" s="1"/>
    </row>
    <row r="187" spans="1:8" ht="15">
      <c r="A187" s="1" t="s">
        <v>160</v>
      </c>
      <c r="B187" s="1" t="s">
        <v>164</v>
      </c>
      <c r="C187" s="1">
        <v>391.34</v>
      </c>
      <c r="D187" s="2">
        <f>C187*15%+C187</f>
        <v>450.04099999999994</v>
      </c>
      <c r="E187" s="2"/>
      <c r="F187" s="1"/>
      <c r="G187" s="14"/>
      <c r="H187" s="1"/>
    </row>
    <row r="188" spans="1:8" ht="15">
      <c r="A188" s="1" t="s">
        <v>160</v>
      </c>
      <c r="B188" s="1" t="s">
        <v>165</v>
      </c>
      <c r="C188" s="9">
        <v>1165.29</v>
      </c>
      <c r="D188" s="2">
        <f>C188*15%+C188</f>
        <v>1340.0835</v>
      </c>
      <c r="E188" s="2"/>
      <c r="F188" s="1"/>
      <c r="G188" s="14"/>
      <c r="H188" s="1"/>
    </row>
    <row r="189" spans="1:8" ht="15">
      <c r="A189" s="1" t="s">
        <v>160</v>
      </c>
      <c r="B189" s="4" t="s">
        <v>166</v>
      </c>
      <c r="C189" s="4">
        <v>0</v>
      </c>
      <c r="D189" s="5">
        <f>C189*15%+C189</f>
        <v>0</v>
      </c>
      <c r="E189" s="2"/>
      <c r="F189" s="1"/>
      <c r="G189" s="14"/>
      <c r="H189" s="1"/>
    </row>
    <row r="190" spans="1:8" ht="15">
      <c r="A190" s="1" t="s">
        <v>160</v>
      </c>
      <c r="B190" s="1" t="s">
        <v>167</v>
      </c>
      <c r="C190" s="1">
        <v>340.63</v>
      </c>
      <c r="D190" s="2">
        <f>C190*15%+C190</f>
        <v>391.7245</v>
      </c>
      <c r="E190" s="2"/>
      <c r="F190" s="1"/>
      <c r="G190" s="14"/>
      <c r="H190" s="1"/>
    </row>
    <row r="191" spans="1:8" ht="15">
      <c r="A191" s="1" t="s">
        <v>160</v>
      </c>
      <c r="B191" s="1" t="s">
        <v>168</v>
      </c>
      <c r="C191" s="1">
        <v>510.97</v>
      </c>
      <c r="D191" s="2">
        <f>C191*15%+C191</f>
        <v>587.6155</v>
      </c>
      <c r="E191" s="2"/>
      <c r="F191" s="1"/>
      <c r="G191" s="14"/>
      <c r="H191" s="1"/>
    </row>
    <row r="192" spans="1:8" ht="15">
      <c r="A192" s="1"/>
      <c r="B192" s="1"/>
      <c r="C192" s="1">
        <f>SUM(C184:C191)</f>
        <v>3225.9000000000005</v>
      </c>
      <c r="D192" s="2">
        <f>SUM(D184:D191)</f>
        <v>3709.7849999999994</v>
      </c>
      <c r="E192" s="2">
        <f>C192*660/53967.09</f>
        <v>39.451710292328166</v>
      </c>
      <c r="F192" s="1">
        <v>5166</v>
      </c>
      <c r="G192" s="14">
        <f>F192-E192-D192</f>
        <v>1416.7632897076724</v>
      </c>
      <c r="H192" s="1" t="s">
        <v>101</v>
      </c>
    </row>
    <row r="193" spans="1:8" ht="15">
      <c r="A193" s="1"/>
      <c r="B193" s="1"/>
      <c r="C193" s="1"/>
      <c r="D193" s="2"/>
      <c r="E193" s="2"/>
      <c r="F193" s="1"/>
      <c r="G193" s="14"/>
      <c r="H193" s="1"/>
    </row>
    <row r="194" spans="1:8" ht="15">
      <c r="A194" s="6" t="s">
        <v>169</v>
      </c>
      <c r="B194" s="4" t="s">
        <v>170</v>
      </c>
      <c r="C194" s="1">
        <v>0</v>
      </c>
      <c r="D194" s="2">
        <f>C194*15%+C194</f>
        <v>0</v>
      </c>
      <c r="E194" s="2"/>
      <c r="F194" s="1"/>
      <c r="G194" s="14"/>
      <c r="H194" s="1"/>
    </row>
    <row r="195" spans="1:8" ht="15">
      <c r="A195" s="6" t="s">
        <v>169</v>
      </c>
      <c r="B195" s="1" t="s">
        <v>171</v>
      </c>
      <c r="C195" s="1">
        <v>660.93</v>
      </c>
      <c r="D195" s="2">
        <f>C195*15%+C195</f>
        <v>760.0695</v>
      </c>
      <c r="E195" s="2"/>
      <c r="F195" s="1"/>
      <c r="G195" s="14"/>
      <c r="H195" s="1"/>
    </row>
    <row r="196" spans="1:8" ht="15">
      <c r="A196" s="1" t="s">
        <v>169</v>
      </c>
      <c r="B196" s="1" t="s">
        <v>172</v>
      </c>
      <c r="C196" s="1">
        <v>195.88</v>
      </c>
      <c r="D196" s="2">
        <f>C196*15%+C196</f>
        <v>225.262</v>
      </c>
      <c r="E196" s="2"/>
      <c r="F196" s="1"/>
      <c r="G196" s="14"/>
      <c r="H196" s="1"/>
    </row>
    <row r="197" spans="1:8" ht="15">
      <c r="A197" s="1"/>
      <c r="B197" s="1"/>
      <c r="C197" s="1">
        <f>SUM(C194:C196)</f>
        <v>856.81</v>
      </c>
      <c r="D197" s="2">
        <f>SUM(D194:D196)</f>
        <v>985.3315</v>
      </c>
      <c r="E197" s="2">
        <f>C197*660/53967.09</f>
        <v>10.478508290886168</v>
      </c>
      <c r="F197" s="1">
        <v>2252</v>
      </c>
      <c r="G197" s="14">
        <f>F197-E197-D197</f>
        <v>1256.1899917091139</v>
      </c>
      <c r="H197" s="1" t="s">
        <v>101</v>
      </c>
    </row>
    <row r="198" spans="1:8" ht="15">
      <c r="A198" s="1"/>
      <c r="B198" s="1"/>
      <c r="C198" s="1"/>
      <c r="D198" s="2"/>
      <c r="E198" s="2"/>
      <c r="F198" s="1"/>
      <c r="G198" s="14"/>
      <c r="H198" s="1"/>
    </row>
    <row r="199" spans="1:8" ht="15">
      <c r="A199" s="6" t="s">
        <v>173</v>
      </c>
      <c r="B199" s="4" t="s">
        <v>174</v>
      </c>
      <c r="C199" s="4">
        <v>0</v>
      </c>
      <c r="D199" s="5">
        <f>C199*15%+C199</f>
        <v>0</v>
      </c>
      <c r="E199" s="2"/>
      <c r="F199" s="1"/>
      <c r="G199" s="14"/>
      <c r="H199" s="1"/>
    </row>
    <row r="200" spans="1:8" ht="15">
      <c r="A200" s="6" t="s">
        <v>173</v>
      </c>
      <c r="B200" s="1" t="s">
        <v>175</v>
      </c>
      <c r="C200" s="1">
        <v>226.12</v>
      </c>
      <c r="D200" s="2">
        <f>C200*15%+C200</f>
        <v>260.038</v>
      </c>
      <c r="E200" s="2"/>
      <c r="F200" s="1"/>
      <c r="G200" s="14"/>
      <c r="H200" s="1"/>
    </row>
    <row r="201" spans="1:8" ht="15">
      <c r="A201" s="6" t="s">
        <v>173</v>
      </c>
      <c r="B201" s="4" t="s">
        <v>176</v>
      </c>
      <c r="C201" s="4">
        <v>0</v>
      </c>
      <c r="D201" s="5">
        <f>C201*15%+C201</f>
        <v>0</v>
      </c>
      <c r="E201" s="2"/>
      <c r="F201" s="1"/>
      <c r="G201" s="14"/>
      <c r="H201" s="1"/>
    </row>
    <row r="202" spans="1:8" ht="15">
      <c r="A202" s="1" t="s">
        <v>173</v>
      </c>
      <c r="B202" s="4" t="s">
        <v>177</v>
      </c>
      <c r="C202" s="4">
        <v>0</v>
      </c>
      <c r="D202" s="5">
        <f>C202*15%+C202</f>
        <v>0</v>
      </c>
      <c r="E202" s="2"/>
      <c r="F202" s="1"/>
      <c r="G202" s="14"/>
      <c r="H202" s="1"/>
    </row>
    <row r="203" spans="1:8" ht="15">
      <c r="A203" s="6" t="s">
        <v>173</v>
      </c>
      <c r="B203" s="1" t="s">
        <v>178</v>
      </c>
      <c r="C203" s="1">
        <v>269.59</v>
      </c>
      <c r="D203" s="2">
        <f>C203*15%+C203</f>
        <v>310.02849999999995</v>
      </c>
      <c r="E203" s="2"/>
      <c r="F203" s="1"/>
      <c r="G203" s="14"/>
      <c r="H203" s="1"/>
    </row>
    <row r="204" spans="1:8" ht="15">
      <c r="A204" s="6" t="s">
        <v>173</v>
      </c>
      <c r="B204" s="1" t="s">
        <v>179</v>
      </c>
      <c r="C204" s="1">
        <v>269.59</v>
      </c>
      <c r="D204" s="2">
        <f>C204*15%+C204</f>
        <v>310.02849999999995</v>
      </c>
      <c r="E204" s="2"/>
      <c r="F204" s="1"/>
      <c r="G204" s="14"/>
      <c r="H204" s="1"/>
    </row>
    <row r="205" spans="1:8" ht="15">
      <c r="A205" s="1" t="s">
        <v>173</v>
      </c>
      <c r="B205" s="1" t="s">
        <v>180</v>
      </c>
      <c r="C205" s="1">
        <v>371.33</v>
      </c>
      <c r="D205" s="2">
        <f>C205*15%+C205</f>
        <v>427.0295</v>
      </c>
      <c r="E205" s="2"/>
      <c r="F205" s="1"/>
      <c r="G205" s="14"/>
      <c r="H205" s="1"/>
    </row>
    <row r="206" spans="1:8" ht="15">
      <c r="A206" s="1" t="s">
        <v>173</v>
      </c>
      <c r="B206" s="1" t="s">
        <v>181</v>
      </c>
      <c r="C206" s="1">
        <v>289.43</v>
      </c>
      <c r="D206" s="2">
        <f>C206*15%+C206</f>
        <v>332.8445</v>
      </c>
      <c r="E206" s="2"/>
      <c r="F206" s="1"/>
      <c r="G206" s="14"/>
      <c r="H206" s="1"/>
    </row>
    <row r="207" spans="1:8" ht="15">
      <c r="A207" s="1"/>
      <c r="B207" s="1"/>
      <c r="C207" s="1">
        <f>SUM(C199:C206)</f>
        <v>1426.06</v>
      </c>
      <c r="D207" s="2">
        <f>SUM(D199:D206)</f>
        <v>1639.9689999999998</v>
      </c>
      <c r="E207" s="2">
        <f>C207*660/53967.09</f>
        <v>17.44025108635652</v>
      </c>
      <c r="F207" s="1">
        <v>2535</v>
      </c>
      <c r="G207" s="14">
        <f>F207-E207-D207</f>
        <v>877.5907489136437</v>
      </c>
      <c r="H207" s="1" t="s">
        <v>101</v>
      </c>
    </row>
    <row r="208" spans="1:8" ht="15">
      <c r="A208" s="1"/>
      <c r="B208" s="1"/>
      <c r="C208" s="1"/>
      <c r="D208" s="2"/>
      <c r="E208" s="2"/>
      <c r="F208" s="1"/>
      <c r="G208" s="14"/>
      <c r="H208" s="1"/>
    </row>
    <row r="209" spans="1:8" ht="15">
      <c r="A209" s="1" t="s">
        <v>182</v>
      </c>
      <c r="B209" s="1" t="s">
        <v>183</v>
      </c>
      <c r="C209" s="1">
        <v>321.78</v>
      </c>
      <c r="D209" s="2">
        <f>C209*15%+C209</f>
        <v>370.04699999999997</v>
      </c>
      <c r="E209" s="2"/>
      <c r="F209" s="1"/>
      <c r="G209" s="14"/>
      <c r="H209" s="1"/>
    </row>
    <row r="210" spans="1:8" ht="15">
      <c r="A210" s="1" t="s">
        <v>182</v>
      </c>
      <c r="B210" s="1" t="s">
        <v>184</v>
      </c>
      <c r="C210" s="1">
        <v>269.7</v>
      </c>
      <c r="D210" s="2">
        <f>C210*15%+C210</f>
        <v>310.155</v>
      </c>
      <c r="E210" s="2"/>
      <c r="F210" s="1"/>
      <c r="G210" s="14"/>
      <c r="H210" s="1"/>
    </row>
    <row r="211" spans="1:8" ht="15">
      <c r="A211" s="1"/>
      <c r="B211" s="1"/>
      <c r="C211" s="1">
        <f>SUM(C209:C210)</f>
        <v>591.48</v>
      </c>
      <c r="D211" s="2">
        <f>SUM(D209:D210)</f>
        <v>680.202</v>
      </c>
      <c r="E211" s="2">
        <f>C211*660/53967.09</f>
        <v>7.233608482502948</v>
      </c>
      <c r="F211" s="1">
        <v>680</v>
      </c>
      <c r="G211" s="14">
        <f>F211-E211-D211</f>
        <v>-7.435608482502971</v>
      </c>
      <c r="H211" s="1"/>
    </row>
  </sheetData>
  <sheetProtection/>
  <hyperlinks>
    <hyperlink ref="A6" r:id="rId1" display="albina@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2013-05-23T04:31:48Z</dcterms:created>
  <dcterms:modified xsi:type="dcterms:W3CDTF">2013-05-23T04:35:35Z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