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3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<sst xmlns="http://schemas.openxmlformats.org/spreadsheetml/2006/main" count="187" uniqueCount="121">
  <si>
    <t>Algynya</t>
  </si>
  <si>
    <t>CAMDEN Брюки 9 122р.</t>
  </si>
  <si>
    <t>An2</t>
  </si>
  <si>
    <t xml:space="preserve">AKADEMY Блуза 5 р. 152 </t>
  </si>
  <si>
    <t xml:space="preserve">CAMDEN Блузка 6 110р. </t>
  </si>
  <si>
    <t>Any-84</t>
  </si>
  <si>
    <t>CHAMPION Брюки 12 р.122</t>
  </si>
  <si>
    <t>CHAMPION Куртка 1А р.122</t>
  </si>
  <si>
    <t>POLNOC Брюки трикотаж 5 р. 122</t>
  </si>
  <si>
    <t>deerstalker</t>
  </si>
  <si>
    <t xml:space="preserve">AFRYKA Брюки 2 р.86 </t>
  </si>
  <si>
    <t xml:space="preserve">SAFARI Бермуды 4 р.86 </t>
  </si>
  <si>
    <t>elen-linnikova</t>
  </si>
  <si>
    <t>MISIAKI CHLOPIEC Блузка 1 р 86</t>
  </si>
  <si>
    <t>TRAKTOR Комбинезон 1А р. 86</t>
  </si>
  <si>
    <t>TRAKTOR Шапка 15 р. 80</t>
  </si>
  <si>
    <t>Lurdes</t>
  </si>
  <si>
    <t>Scottie Блузка 13 80р</t>
  </si>
  <si>
    <t>Scottie Блузка 13 86р</t>
  </si>
  <si>
    <t>MarinaSun78</t>
  </si>
  <si>
    <t xml:space="preserve">BABY BEAR Боксерка 3 р.68  </t>
  </si>
  <si>
    <t xml:space="preserve">BABY BEAR Брюки 5 р.68 </t>
  </si>
  <si>
    <t>HOOPS Джемпер дл.рукав 5 р.74</t>
  </si>
  <si>
    <t>mila80</t>
  </si>
  <si>
    <t>KORNELIA Брюки 2В р.98</t>
  </si>
  <si>
    <t>KORNELIA Туника 12А р.98</t>
  </si>
  <si>
    <t>MARCELINA Блузка 8 р.98</t>
  </si>
  <si>
    <t>MAYFLOWER Блузка 4 р.98</t>
  </si>
  <si>
    <t>PERFECT Блузка 7А р.98</t>
  </si>
  <si>
    <t>ROZE KORAL Блузка 5 р.98</t>
  </si>
  <si>
    <t>Nushi4k@</t>
  </si>
  <si>
    <t>POTWOR Брюки 4 р.74</t>
  </si>
  <si>
    <t>Yad182</t>
  </si>
  <si>
    <t>MOLLY Платье 10 р.86</t>
  </si>
  <si>
    <t>астра10</t>
  </si>
  <si>
    <t>SARENKA Юбка 10 р. 98</t>
  </si>
  <si>
    <t>Вера_X</t>
  </si>
  <si>
    <t>CAMDEN Брюки 2В 140р.</t>
  </si>
  <si>
    <t>Дудка</t>
  </si>
  <si>
    <t>ROZE KORAL Блузка 5 р.92</t>
  </si>
  <si>
    <t xml:space="preserve">Scottie Блузка 14 92р </t>
  </si>
  <si>
    <t>ЖЕНЯ224</t>
  </si>
  <si>
    <t>BLUE DOG Огороднички 5 р.86</t>
  </si>
  <si>
    <t xml:space="preserve">BLUE DOG Футболка 7 р.86 </t>
  </si>
  <si>
    <t xml:space="preserve">EMMA Брюки 3 146р. </t>
  </si>
  <si>
    <t>SAFARI Огороднички 2 р.86</t>
  </si>
  <si>
    <t>Зара</t>
  </si>
  <si>
    <t xml:space="preserve">ROCK STAR Блуза 1 р.116 </t>
  </si>
  <si>
    <t xml:space="preserve">ROCK STAR Блузка 11 р.116 </t>
  </si>
  <si>
    <t xml:space="preserve">ROCK STAR Блузка 3 р.116 </t>
  </si>
  <si>
    <t xml:space="preserve">ROCK STAR Блузка 7 р.116 </t>
  </si>
  <si>
    <t>ROCK STAR Брюки 2 р.116</t>
  </si>
  <si>
    <t>ROCK STAR Капри 16 р.116</t>
  </si>
  <si>
    <t>Ирамама</t>
  </si>
  <si>
    <t>KONIK CHL. Поло 5 р.86</t>
  </si>
  <si>
    <t>замена BLUE DOG Огороднички 5 р.86</t>
  </si>
  <si>
    <t>на новое лето</t>
  </si>
  <si>
    <t>Ирин</t>
  </si>
  <si>
    <t>BOWLING Блуза 5 р.104</t>
  </si>
  <si>
    <t xml:space="preserve">BOWLING Брюки 2 р.110 </t>
  </si>
  <si>
    <t>BOWLING Куртка 1B р.110</t>
  </si>
  <si>
    <t>BOWLING Поло 9 р.140</t>
  </si>
  <si>
    <t>BOWLING Шапка 12 р.104-116</t>
  </si>
  <si>
    <t>POLNOC Брюки 11 р. 104</t>
  </si>
  <si>
    <t>POLNOC Куртка 1A р. 104</t>
  </si>
  <si>
    <t>ЛИТОКС</t>
  </si>
  <si>
    <t>PERFECT Блузка 5А р.92</t>
  </si>
  <si>
    <t xml:space="preserve">PERFECT Блузка 5В р.86 </t>
  </si>
  <si>
    <t>VOGUE Жакет 9 р.92</t>
  </si>
  <si>
    <t>Майский жук</t>
  </si>
  <si>
    <t xml:space="preserve">BLUE DOG Борцовка 8 р.86 </t>
  </si>
  <si>
    <t xml:space="preserve">SAMOLOCIK SZARY Огороднички 7В р. 98 </t>
  </si>
  <si>
    <t xml:space="preserve">SKIPPER Поло 10В р.86 </t>
  </si>
  <si>
    <t>Машуня</t>
  </si>
  <si>
    <t>MOLLY Блузка 6 р.116</t>
  </si>
  <si>
    <t>Натюша</t>
  </si>
  <si>
    <t xml:space="preserve">BEZOWY MIS Повязка 19 р.68-74 </t>
  </si>
  <si>
    <t>CYRK Гетры 12 80р.</t>
  </si>
  <si>
    <t>MARLENA Платье 9 р. 140</t>
  </si>
  <si>
    <t xml:space="preserve">ROZE BLEKIT Блузка 5 р.80 </t>
  </si>
  <si>
    <t>Окс1978</t>
  </si>
  <si>
    <t>FLAMINGI Капри 2 р.86</t>
  </si>
  <si>
    <t>KORNELIA Блузка 5 р.68</t>
  </si>
  <si>
    <t>MAYFLOWER Блузка 11 р.86</t>
  </si>
  <si>
    <t>MOLLY Блузка 6 р.92</t>
  </si>
  <si>
    <t xml:space="preserve">MOLLY Куртка 8 р.86 </t>
  </si>
  <si>
    <t xml:space="preserve">PERFECT Блуза 3А р.86 </t>
  </si>
  <si>
    <t>PERFECT Гетры 10 р.80</t>
  </si>
  <si>
    <t xml:space="preserve">PERFECT Юбочка 8В р.86 </t>
  </si>
  <si>
    <t xml:space="preserve">PRYMULKA Блузка 5 р.68 </t>
  </si>
  <si>
    <t>PRYMULKA Гетры 4 р.68</t>
  </si>
  <si>
    <t>PRYMULKA Юбочка 6 р.68</t>
  </si>
  <si>
    <t xml:space="preserve">Scottie Блузка 13 86р </t>
  </si>
  <si>
    <t>Олюша_Л</t>
  </si>
  <si>
    <t>BLUE DOG Борцовка 8 р.110</t>
  </si>
  <si>
    <t>Domek Шапка 11 80-86р.</t>
  </si>
  <si>
    <t>Katja Блузка 9 80р.</t>
  </si>
  <si>
    <t>SAMOLOT Борцовка 2 р.110</t>
  </si>
  <si>
    <t>Париж</t>
  </si>
  <si>
    <t xml:space="preserve">ANASTAZJA Блузка 4 р.140 </t>
  </si>
  <si>
    <t>ANASTAZJA Юбочка 5 р.140</t>
  </si>
  <si>
    <t>ASPEN Брюки 7 р. 140</t>
  </si>
  <si>
    <t>MOLLY Брюки 1 р.140</t>
  </si>
  <si>
    <t>PIESEK Комбинезон 1А р. 68</t>
  </si>
  <si>
    <t xml:space="preserve">PUPPY Футболка 5 р.68 </t>
  </si>
  <si>
    <t>ZEGLARZ Футболка 5 р.62</t>
  </si>
  <si>
    <t>Рымка</t>
  </si>
  <si>
    <t xml:space="preserve">AKADEMY Брюки 3 р. 158 </t>
  </si>
  <si>
    <t xml:space="preserve">ONLY Брюки 6В р.98 </t>
  </si>
  <si>
    <t xml:space="preserve">WIZYTOWA CH Комплект 10 р 140 </t>
  </si>
  <si>
    <t>Элвира</t>
  </si>
  <si>
    <t>AKADEMY Брюки 3 р. 128</t>
  </si>
  <si>
    <t xml:space="preserve">MONT BLANC Водолазка 8Б р 158 </t>
  </si>
  <si>
    <t xml:space="preserve">POLNOC Брюки 7B р. 134  </t>
  </si>
  <si>
    <t>НИК</t>
  </si>
  <si>
    <t>Наименование</t>
  </si>
  <si>
    <t>Без ОРГ</t>
  </si>
  <si>
    <t>С ОРГ</t>
  </si>
  <si>
    <t>Трансп.</t>
  </si>
  <si>
    <t>Сдано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</si>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</sst>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9"/>
      <color indexed="8"/>
      <name val="Verdana"/>
      <family val="2"/>
    </font>
    <font>
      <b/>
      <sz val="11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15.375" style="0" customWidth="1"/>
    <col min="2" max="2" width="36.25390625" style="0" customWidth="1"/>
  </cols>
  <sheetData>
    <row r="1" spans="1:7" ht="15">
      <c r="A1" s="5" t="s">
        <v>114</v>
      </c>
      <c r="B1" s="5" t="s">
        <v>115</v>
      </c>
      <c r="C1" s="5" t="s">
        <v>116</v>
      </c>
      <c r="D1" s="5" t="s">
        <v>117</v>
      </c>
      <c r="E1" s="5" t="s">
        <v>118</v>
      </c>
      <c r="F1" s="5" t="s">
        <v>119</v>
      </c>
      <c r="G1" s="5" t="s">
        <v>120</v>
      </c>
    </row>
    <row r="2" spans="1:7" ht="12.75">
      <c r="A2" s="1" t="s">
        <v>0</v>
      </c>
      <c r="B2" s="2" t="s">
        <v>1</v>
      </c>
      <c r="C2" s="1">
        <v>471.85</v>
      </c>
      <c r="D2" s="3">
        <f>C2+C2*15%</f>
        <v>542.6275</v>
      </c>
      <c r="E2" s="3">
        <f>C2*440/33074.73</f>
        <v>6.277118513136766</v>
      </c>
      <c r="F2" s="1">
        <v>543</v>
      </c>
      <c r="G2" s="3">
        <f>F2-E2-D2</f>
        <v>-5.904618513136825</v>
      </c>
    </row>
    <row r="3" spans="1:7" ht="12.75">
      <c r="A3" s="1"/>
      <c r="B3" s="2"/>
      <c r="C3" s="1"/>
      <c r="D3" s="3"/>
      <c r="E3" s="3"/>
      <c r="F3" s="1"/>
      <c r="G3" s="3"/>
    </row>
    <row r="4" spans="1:7" ht="12.75">
      <c r="A4" s="1" t="s">
        <v>2</v>
      </c>
      <c r="B4" s="1" t="s">
        <v>3</v>
      </c>
      <c r="C4" s="1">
        <v>635.6</v>
      </c>
      <c r="D4" s="3">
        <f>C4*15%+C4</f>
        <v>730.94</v>
      </c>
      <c r="E4" s="3"/>
      <c r="F4" s="1"/>
      <c r="G4" s="3"/>
    </row>
    <row r="5" spans="1:7" ht="12.75">
      <c r="A5" s="1" t="s">
        <v>2</v>
      </c>
      <c r="B5" s="1" t="s">
        <v>4</v>
      </c>
      <c r="C5" s="1">
        <v>368.8</v>
      </c>
      <c r="D5" s="3">
        <f>C5*15%+C5</f>
        <v>424.12</v>
      </c>
      <c r="E5" s="3"/>
      <c r="F5" s="1"/>
      <c r="G5" s="3"/>
    </row>
    <row r="6" spans="1:7" ht="12.75">
      <c r="A6" s="1"/>
      <c r="B6" s="1"/>
      <c r="C6" s="1">
        <f>SUM(C4:C5)</f>
        <v>1004.4000000000001</v>
      </c>
      <c r="D6" s="3">
        <f>SUM(D4:D5)</f>
        <v>1155.06</v>
      </c>
      <c r="E6" s="3">
        <f>C6*440/33074.73</f>
        <v>13.361741728503906</v>
      </c>
      <c r="F6" s="1">
        <v>1150</v>
      </c>
      <c r="G6" s="3">
        <f>F6-E6-D6</f>
        <v>-18.421741728503775</v>
      </c>
    </row>
    <row r="7" spans="1:7" ht="12.75">
      <c r="A7" s="1"/>
      <c r="B7" s="1"/>
      <c r="C7" s="1"/>
      <c r="D7" s="3"/>
      <c r="E7" s="3"/>
      <c r="F7" s="1"/>
      <c r="G7" s="3"/>
    </row>
    <row r="8" spans="1:7" ht="12.75">
      <c r="A8" s="1" t="s">
        <v>5</v>
      </c>
      <c r="B8" s="1" t="s">
        <v>6</v>
      </c>
      <c r="C8" s="1">
        <v>656.37</v>
      </c>
      <c r="D8" s="3">
        <f>C8*15%+C8</f>
        <v>754.8255</v>
      </c>
      <c r="E8" s="3"/>
      <c r="F8" s="1"/>
      <c r="G8" s="3"/>
    </row>
    <row r="9" spans="1:7" ht="12.75">
      <c r="A9" s="1" t="s">
        <v>5</v>
      </c>
      <c r="B9" s="1" t="s">
        <v>7</v>
      </c>
      <c r="C9" s="1">
        <v>1253.06</v>
      </c>
      <c r="D9" s="3">
        <f>C9*15%+C9</f>
        <v>1441.019</v>
      </c>
      <c r="E9" s="3"/>
      <c r="F9" s="1"/>
      <c r="G9" s="3"/>
    </row>
    <row r="10" spans="1:7" ht="12.75">
      <c r="A10" s="1" t="s">
        <v>5</v>
      </c>
      <c r="B10" s="1" t="s">
        <v>8</v>
      </c>
      <c r="C10" s="1">
        <v>361.75</v>
      </c>
      <c r="D10" s="3">
        <f>C10*15%+C10</f>
        <v>416.0125</v>
      </c>
      <c r="E10" s="3"/>
      <c r="F10" s="1"/>
      <c r="G10" s="3"/>
    </row>
    <row r="11" spans="1:7" ht="12.75">
      <c r="A11" s="1"/>
      <c r="B11" s="1"/>
      <c r="C11" s="1">
        <f>SUM(C8:C10)</f>
        <v>2271.18</v>
      </c>
      <c r="D11" s="3">
        <f>SUM(D8:D10)</f>
        <v>2611.857</v>
      </c>
      <c r="E11" s="3">
        <f>C11*440/33074.73</f>
        <v>30.213979071030963</v>
      </c>
      <c r="F11" s="1">
        <v>2612</v>
      </c>
      <c r="G11" s="3">
        <f>F11-E11-D11</f>
        <v>-30.070979071030706</v>
      </c>
    </row>
    <row r="12" spans="1:7" ht="12.75">
      <c r="A12" s="1"/>
      <c r="B12" s="1"/>
      <c r="C12" s="1"/>
      <c r="D12" s="3"/>
      <c r="E12" s="3"/>
      <c r="F12" s="1"/>
      <c r="G12" s="3"/>
    </row>
    <row r="13" spans="1:7" ht="12.75">
      <c r="A13" s="1" t="s">
        <v>9</v>
      </c>
      <c r="B13" s="2" t="s">
        <v>10</v>
      </c>
      <c r="C13" s="1">
        <v>184.06</v>
      </c>
      <c r="D13" s="3">
        <f>C13+C13*15%</f>
        <v>211.669</v>
      </c>
      <c r="E13" s="3"/>
      <c r="F13" s="1"/>
      <c r="G13" s="3"/>
    </row>
    <row r="14" spans="1:7" ht="12.75">
      <c r="A14" s="1" t="s">
        <v>9</v>
      </c>
      <c r="B14" s="2" t="s">
        <v>11</v>
      </c>
      <c r="C14" s="1">
        <v>126.96</v>
      </c>
      <c r="D14" s="3">
        <f>C14+C14*15%</f>
        <v>146.004</v>
      </c>
      <c r="E14" s="3"/>
      <c r="F14" s="1"/>
      <c r="G14" s="3"/>
    </row>
    <row r="15" spans="1:7" ht="12.75">
      <c r="A15" s="1"/>
      <c r="B15" s="2"/>
      <c r="C15" s="1">
        <f>SUM(C13:C14)</f>
        <v>311.02</v>
      </c>
      <c r="D15" s="3">
        <f>SUM(D13:D14)</f>
        <v>357.673</v>
      </c>
      <c r="E15" s="3">
        <f>C15*440/33074.73</f>
        <v>4.137563632416651</v>
      </c>
      <c r="F15" s="1">
        <v>412</v>
      </c>
      <c r="G15" s="3">
        <f>F15-E15-D15</f>
        <v>50.18943636758337</v>
      </c>
    </row>
    <row r="16" spans="1:7" ht="12.75">
      <c r="A16" s="1"/>
      <c r="B16" s="2"/>
      <c r="C16" s="1"/>
      <c r="D16" s="3"/>
      <c r="E16" s="3"/>
      <c r="F16" s="1"/>
      <c r="G16" s="3"/>
    </row>
    <row r="17" spans="1:7" ht="12.75">
      <c r="A17" s="1" t="s">
        <v>12</v>
      </c>
      <c r="B17" s="2" t="s">
        <v>13</v>
      </c>
      <c r="C17" s="1">
        <v>469.91</v>
      </c>
      <c r="D17" s="3">
        <f>C17+C17*15%</f>
        <v>540.3965000000001</v>
      </c>
      <c r="E17" s="3"/>
      <c r="F17" s="1"/>
      <c r="G17" s="3"/>
    </row>
    <row r="18" spans="1:7" ht="12.75">
      <c r="A18" s="1" t="s">
        <v>12</v>
      </c>
      <c r="B18" s="2" t="s">
        <v>14</v>
      </c>
      <c r="C18" s="1">
        <v>1612.24</v>
      </c>
      <c r="D18" s="3">
        <f>C18+C18*15%</f>
        <v>1854.076</v>
      </c>
      <c r="E18" s="3"/>
      <c r="F18" s="1"/>
      <c r="G18" s="3"/>
    </row>
    <row r="19" spans="1:7" ht="12.75">
      <c r="A19" s="1" t="s">
        <v>12</v>
      </c>
      <c r="B19" s="2" t="s">
        <v>15</v>
      </c>
      <c r="C19" s="1">
        <v>421.55</v>
      </c>
      <c r="D19" s="3">
        <f>C19+C19*15%</f>
        <v>484.7825</v>
      </c>
      <c r="E19" s="3"/>
      <c r="F19" s="1"/>
      <c r="G19" s="3"/>
    </row>
    <row r="20" spans="1:7" ht="12.75">
      <c r="A20" s="1"/>
      <c r="B20" s="2"/>
      <c r="C20" s="1">
        <f>SUM(C17:C19)</f>
        <v>2503.7000000000003</v>
      </c>
      <c r="D20" s="3">
        <f>SUM(D17:D19)</f>
        <v>2879.255</v>
      </c>
      <c r="E20" s="3">
        <f>C20*440/33074.73</f>
        <v>33.307240905670284</v>
      </c>
      <c r="F20" s="1">
        <v>2879</v>
      </c>
      <c r="G20" s="3">
        <f>F20-E20-D20</f>
        <v>-33.56224090567048</v>
      </c>
    </row>
    <row r="21" spans="1:7" ht="12.75">
      <c r="A21" s="1"/>
      <c r="B21" s="2"/>
      <c r="C21" s="1"/>
      <c r="D21" s="3"/>
      <c r="E21" s="3"/>
      <c r="F21" s="1"/>
      <c r="G21" s="3"/>
    </row>
    <row r="22" spans="1:7" ht="12.75">
      <c r="A22" s="1" t="s">
        <v>16</v>
      </c>
      <c r="B22" s="2" t="s">
        <v>17</v>
      </c>
      <c r="C22" s="1">
        <v>197.92</v>
      </c>
      <c r="D22" s="3">
        <f>C22+C22*15%</f>
        <v>227.60799999999998</v>
      </c>
      <c r="E22" s="3"/>
      <c r="F22" s="1"/>
      <c r="G22" s="3"/>
    </row>
    <row r="23" spans="1:7" ht="12.75">
      <c r="A23" s="1" t="s">
        <v>16</v>
      </c>
      <c r="B23" s="2" t="s">
        <v>18</v>
      </c>
      <c r="C23" s="1">
        <v>197.93</v>
      </c>
      <c r="D23" s="3">
        <f>C23+C23*15%</f>
        <v>227.61950000000002</v>
      </c>
      <c r="E23" s="3"/>
      <c r="F23" s="1"/>
      <c r="G23" s="3"/>
    </row>
    <row r="24" spans="1:7" ht="12.75">
      <c r="A24" s="1"/>
      <c r="B24" s="2"/>
      <c r="C24" s="1">
        <f>SUM(C22:C23)</f>
        <v>395.85</v>
      </c>
      <c r="D24" s="3">
        <f>SUM(D22:D23)</f>
        <v>455.22749999999996</v>
      </c>
      <c r="E24" s="3">
        <f>C24*440/33074.73</f>
        <v>5.266074734396924</v>
      </c>
      <c r="F24" s="1">
        <v>455</v>
      </c>
      <c r="G24" s="3">
        <f>F24-E24-D24</f>
        <v>-5.493574734396873</v>
      </c>
    </row>
    <row r="25" spans="1:7" ht="12.75">
      <c r="A25" s="1"/>
      <c r="B25" s="2"/>
      <c r="C25" s="1"/>
      <c r="D25" s="3"/>
      <c r="E25" s="3"/>
      <c r="F25" s="1"/>
      <c r="G25" s="3"/>
    </row>
    <row r="26" spans="1:7" ht="12.75">
      <c r="A26" s="1" t="s">
        <v>19</v>
      </c>
      <c r="B26" s="2" t="s">
        <v>20</v>
      </c>
      <c r="C26" s="1">
        <v>166.28</v>
      </c>
      <c r="D26" s="3">
        <f>C26+C26*15%</f>
        <v>191.222</v>
      </c>
      <c r="E26" s="3"/>
      <c r="F26" s="1"/>
      <c r="G26" s="3"/>
    </row>
    <row r="27" spans="1:7" ht="12.75">
      <c r="A27" s="1" t="s">
        <v>19</v>
      </c>
      <c r="B27" s="2" t="s">
        <v>21</v>
      </c>
      <c r="C27" s="1">
        <v>342.65</v>
      </c>
      <c r="D27" s="3">
        <f>C27+C27*15%</f>
        <v>394.04749999999996</v>
      </c>
      <c r="E27" s="3"/>
      <c r="F27" s="1"/>
      <c r="G27" s="3"/>
    </row>
    <row r="28" spans="1:7" ht="12.75">
      <c r="A28" s="1" t="s">
        <v>19</v>
      </c>
      <c r="B28" s="2" t="s">
        <v>22</v>
      </c>
      <c r="C28" s="1">
        <v>187.9</v>
      </c>
      <c r="D28" s="3">
        <f>C28+C28*15%</f>
        <v>216.085</v>
      </c>
      <c r="E28" s="3"/>
      <c r="F28" s="1"/>
      <c r="G28" s="3"/>
    </row>
    <row r="29" spans="1:7" ht="12.75">
      <c r="A29" s="1"/>
      <c r="B29" s="2"/>
      <c r="C29" s="1">
        <f>SUM(C26:C28)</f>
        <v>696.8299999999999</v>
      </c>
      <c r="D29" s="3">
        <f>SUM(D26:D28)</f>
        <v>801.3545</v>
      </c>
      <c r="E29" s="3">
        <f>C29*440/33074.73</f>
        <v>9.270074162358995</v>
      </c>
      <c r="F29" s="1">
        <v>942</v>
      </c>
      <c r="G29" s="3">
        <f>F29-E29-D29</f>
        <v>131.37542583764093</v>
      </c>
    </row>
    <row r="30" spans="1:7" ht="12.75">
      <c r="A30" s="1"/>
      <c r="B30" s="2"/>
      <c r="C30" s="1"/>
      <c r="D30" s="3"/>
      <c r="E30" s="3"/>
      <c r="F30" s="1"/>
      <c r="G30" s="3"/>
    </row>
    <row r="31" spans="1:7" ht="12.75">
      <c r="A31" s="1" t="s">
        <v>23</v>
      </c>
      <c r="B31" s="2" t="s">
        <v>24</v>
      </c>
      <c r="C31" s="1">
        <v>345.33</v>
      </c>
      <c r="D31" s="3">
        <f>C31+C31*15%</f>
        <v>397.1295</v>
      </c>
      <c r="E31" s="3"/>
      <c r="F31" s="1"/>
      <c r="G31" s="3"/>
    </row>
    <row r="32" spans="1:7" ht="12.75">
      <c r="A32" s="1" t="s">
        <v>23</v>
      </c>
      <c r="B32" s="2" t="s">
        <v>25</v>
      </c>
      <c r="C32" s="1">
        <v>177.74</v>
      </c>
      <c r="D32" s="3">
        <f>C32+C32*15%</f>
        <v>204.401</v>
      </c>
      <c r="E32" s="3"/>
      <c r="F32" s="1"/>
      <c r="G32" s="3"/>
    </row>
    <row r="33" spans="1:7" ht="12.75">
      <c r="A33" s="1" t="s">
        <v>23</v>
      </c>
      <c r="B33" s="2" t="s">
        <v>26</v>
      </c>
      <c r="C33" s="1">
        <v>110.86</v>
      </c>
      <c r="D33" s="3">
        <f>C33+C33*15%</f>
        <v>127.489</v>
      </c>
      <c r="E33" s="3"/>
      <c r="F33" s="1"/>
      <c r="G33" s="3"/>
    </row>
    <row r="34" spans="1:7" ht="12.75">
      <c r="A34" s="1" t="s">
        <v>23</v>
      </c>
      <c r="B34" s="2" t="s">
        <v>27</v>
      </c>
      <c r="C34" s="1">
        <v>162.4</v>
      </c>
      <c r="D34" s="3">
        <f>C34+C34*15%</f>
        <v>186.76</v>
      </c>
      <c r="E34" s="3"/>
      <c r="F34" s="1"/>
      <c r="G34" s="3"/>
    </row>
    <row r="35" spans="1:7" ht="12.75">
      <c r="A35" s="1" t="s">
        <v>23</v>
      </c>
      <c r="B35" s="2" t="s">
        <v>28</v>
      </c>
      <c r="C35" s="1">
        <v>157.43</v>
      </c>
      <c r="D35" s="3">
        <f>C35+C35*15%</f>
        <v>181.0445</v>
      </c>
      <c r="E35" s="3"/>
      <c r="F35" s="1"/>
      <c r="G35" s="3"/>
    </row>
    <row r="36" spans="1:7" ht="12.75">
      <c r="A36" s="1" t="s">
        <v>23</v>
      </c>
      <c r="B36" s="2" t="s">
        <v>29</v>
      </c>
      <c r="C36" s="1">
        <v>147.27</v>
      </c>
      <c r="D36" s="3">
        <f>C36+C36*15%</f>
        <v>169.3605</v>
      </c>
      <c r="E36" s="3"/>
      <c r="F36" s="1"/>
      <c r="G36" s="3"/>
    </row>
    <row r="37" spans="1:7" ht="12.75">
      <c r="A37" s="1"/>
      <c r="B37" s="2"/>
      <c r="C37" s="1">
        <f>SUM(C31:C36)</f>
        <v>1101.03</v>
      </c>
      <c r="D37" s="3">
        <f>SUM(D31:D36)</f>
        <v>1266.1845</v>
      </c>
      <c r="E37" s="3">
        <f>C37*440/33074.73</f>
        <v>14.647230680341154</v>
      </c>
      <c r="F37" s="1">
        <v>1266</v>
      </c>
      <c r="G37" s="3">
        <f>F37-E37-D37</f>
        <v>-14.831730680341252</v>
      </c>
    </row>
    <row r="38" spans="1:7" ht="12.75">
      <c r="A38" s="1"/>
      <c r="B38" s="2"/>
      <c r="C38" s="1"/>
      <c r="D38" s="3"/>
      <c r="E38" s="3"/>
      <c r="F38" s="1"/>
      <c r="G38" s="3"/>
    </row>
    <row r="39" spans="1:7" ht="12.75">
      <c r="A39" s="1" t="s">
        <v>30</v>
      </c>
      <c r="B39" s="1" t="s">
        <v>31</v>
      </c>
      <c r="C39" s="1">
        <v>171.33</v>
      </c>
      <c r="D39" s="3">
        <f>C39*15%+C39</f>
        <v>197.0295</v>
      </c>
      <c r="E39" s="3">
        <f>C39*440/33074.73</f>
        <v>2.279238560677593</v>
      </c>
      <c r="F39" s="1">
        <v>200</v>
      </c>
      <c r="G39" s="3">
        <f>F39-E39-D39</f>
        <v>0.6912614393224032</v>
      </c>
    </row>
    <row r="40" spans="1:7" ht="12.75">
      <c r="A40" s="1"/>
      <c r="B40" s="1"/>
      <c r="C40" s="1"/>
      <c r="D40" s="3"/>
      <c r="E40" s="3"/>
      <c r="F40" s="1"/>
      <c r="G40" s="3"/>
    </row>
    <row r="41" spans="1:7" ht="12.75">
      <c r="A41" s="4" t="s">
        <v>32</v>
      </c>
      <c r="B41" s="2" t="s">
        <v>33</v>
      </c>
      <c r="C41" s="1">
        <v>274.23</v>
      </c>
      <c r="D41" s="3">
        <f>C41+C41*15%</f>
        <v>315.3645</v>
      </c>
      <c r="E41" s="3">
        <f>C41*440/33074.73</f>
        <v>3.6481386242608784</v>
      </c>
      <c r="F41" s="1">
        <v>315</v>
      </c>
      <c r="G41" s="3">
        <f>F41-E41-D41</f>
        <v>-4.012638624260887</v>
      </c>
    </row>
    <row r="42" spans="1:7" ht="12.75">
      <c r="A42" s="4"/>
      <c r="B42" s="2"/>
      <c r="C42" s="1"/>
      <c r="D42" s="3"/>
      <c r="E42" s="3"/>
      <c r="F42" s="1"/>
      <c r="G42" s="3"/>
    </row>
    <row r="43" spans="1:7" ht="12.75">
      <c r="A43" s="1" t="s">
        <v>34</v>
      </c>
      <c r="B43" s="2" t="s">
        <v>35</v>
      </c>
      <c r="C43" s="1">
        <v>403.75</v>
      </c>
      <c r="D43" s="3">
        <f>C43+C43*15%</f>
        <v>464.3125</v>
      </c>
      <c r="E43" s="3">
        <f>C43*440/33074.73</f>
        <v>5.371170074555407</v>
      </c>
      <c r="F43" s="1">
        <v>464</v>
      </c>
      <c r="G43" s="3">
        <f>F43-E43-D43</f>
        <v>-5.68367007455538</v>
      </c>
    </row>
    <row r="44" spans="1:7" ht="12.75">
      <c r="A44" s="1"/>
      <c r="B44" s="2"/>
      <c r="C44" s="1"/>
      <c r="D44" s="3"/>
      <c r="E44" s="3"/>
      <c r="F44" s="1"/>
      <c r="G44" s="3"/>
    </row>
    <row r="45" spans="1:7" ht="12.75">
      <c r="A45" s="1" t="s">
        <v>36</v>
      </c>
      <c r="B45" s="1" t="s">
        <v>37</v>
      </c>
      <c r="C45" s="1">
        <v>509.81</v>
      </c>
      <c r="D45" s="3">
        <f>C45*15%+C45</f>
        <v>586.2815</v>
      </c>
      <c r="E45" s="3">
        <f>C45*440/33074.73</f>
        <v>6.782108274202086</v>
      </c>
      <c r="F45" s="1">
        <v>684</v>
      </c>
      <c r="G45" s="3">
        <f>F45-E45-D45</f>
        <v>90.93639172579788</v>
      </c>
    </row>
    <row r="46" spans="1:7" ht="12.75">
      <c r="A46" s="1"/>
      <c r="B46" s="1"/>
      <c r="C46" s="1"/>
      <c r="D46" s="3"/>
      <c r="E46" s="3"/>
      <c r="F46" s="1"/>
      <c r="G46" s="3"/>
    </row>
    <row r="47" spans="1:7" ht="12.75">
      <c r="A47" s="1" t="s">
        <v>38</v>
      </c>
      <c r="B47" s="1" t="s">
        <v>39</v>
      </c>
      <c r="C47" s="1">
        <v>147.27</v>
      </c>
      <c r="D47" s="3">
        <f>C47*15%+C47</f>
        <v>169.3605</v>
      </c>
      <c r="E47" s="3"/>
      <c r="F47" s="1"/>
      <c r="G47" s="3"/>
    </row>
    <row r="48" spans="1:7" ht="12.75">
      <c r="A48" s="1" t="s">
        <v>38</v>
      </c>
      <c r="B48" s="1" t="s">
        <v>40</v>
      </c>
      <c r="C48" s="1">
        <v>218.23</v>
      </c>
      <c r="D48" s="3">
        <f>C48*15%+C48</f>
        <v>250.9645</v>
      </c>
      <c r="E48" s="3"/>
      <c r="F48" s="1"/>
      <c r="G48" s="3"/>
    </row>
    <row r="49" spans="1:7" ht="12.75">
      <c r="A49" s="1"/>
      <c r="B49" s="1"/>
      <c r="C49" s="1">
        <f>SUM(C47:C48)</f>
        <v>365.5</v>
      </c>
      <c r="D49" s="3">
        <f>SUM(D47:D48)</f>
        <v>420.325</v>
      </c>
      <c r="E49" s="3">
        <f>C49*440/33074.73</f>
        <v>4.862322383281738</v>
      </c>
      <c r="F49" s="1">
        <v>420</v>
      </c>
      <c r="G49" s="3">
        <f>F49-E49-D49</f>
        <v>-5.187322383281753</v>
      </c>
    </row>
    <row r="50" spans="1:7" ht="12.75">
      <c r="A50" s="1"/>
      <c r="B50" s="1"/>
      <c r="C50" s="1"/>
      <c r="D50" s="3"/>
      <c r="E50" s="3"/>
      <c r="F50" s="1"/>
      <c r="G50" s="3"/>
    </row>
    <row r="51" spans="1:7" ht="12.75">
      <c r="A51" s="1" t="s">
        <v>41</v>
      </c>
      <c r="B51" s="2" t="s">
        <v>42</v>
      </c>
      <c r="C51" s="1">
        <v>355.48</v>
      </c>
      <c r="D51" s="3">
        <f>C51+C51*15%</f>
        <v>408.802</v>
      </c>
      <c r="E51" s="3"/>
      <c r="F51" s="1"/>
      <c r="G51" s="3"/>
    </row>
    <row r="52" spans="1:7" ht="12.75">
      <c r="A52" s="1" t="s">
        <v>41</v>
      </c>
      <c r="B52" s="2" t="s">
        <v>43</v>
      </c>
      <c r="C52" s="1">
        <v>142.2</v>
      </c>
      <c r="D52" s="3">
        <f>C52+C52*15%</f>
        <v>163.52999999999997</v>
      </c>
      <c r="E52" s="3"/>
      <c r="F52" s="1"/>
      <c r="G52" s="3"/>
    </row>
    <row r="53" spans="1:7" ht="12.75">
      <c r="A53" s="1" t="s">
        <v>41</v>
      </c>
      <c r="B53" s="2" t="s">
        <v>44</v>
      </c>
      <c r="C53" s="1">
        <v>482.69</v>
      </c>
      <c r="D53" s="3">
        <f>C53+C53*15%</f>
        <v>555.0935</v>
      </c>
      <c r="E53" s="3"/>
      <c r="F53" s="1"/>
      <c r="G53" s="3"/>
    </row>
    <row r="54" spans="1:7" ht="12.75">
      <c r="A54" s="1" t="s">
        <v>41</v>
      </c>
      <c r="B54" s="2" t="s">
        <v>45</v>
      </c>
      <c r="C54" s="1">
        <v>365.64</v>
      </c>
      <c r="D54" s="3">
        <f>C54+C54*15%</f>
        <v>420.486</v>
      </c>
      <c r="E54" s="3"/>
      <c r="F54" s="1"/>
      <c r="G54" s="3"/>
    </row>
    <row r="55" spans="1:7" ht="12.75">
      <c r="A55" s="1"/>
      <c r="B55" s="2"/>
      <c r="C55" s="1">
        <f>SUM(C51:C54)</f>
        <v>1346.01</v>
      </c>
      <c r="D55" s="3">
        <f>SUM(D51:D54)</f>
        <v>1547.9114999999997</v>
      </c>
      <c r="E55" s="3">
        <f>C55*440/33074.73</f>
        <v>17.906250481863342</v>
      </c>
      <c r="F55" s="1">
        <v>1548</v>
      </c>
      <c r="G55" s="3">
        <f>F55-E55-D55</f>
        <v>-17.81775048186296</v>
      </c>
    </row>
    <row r="56" spans="1:7" ht="12.75">
      <c r="A56" s="1"/>
      <c r="B56" s="2"/>
      <c r="C56" s="1"/>
      <c r="D56" s="3"/>
      <c r="E56" s="3"/>
      <c r="F56" s="1"/>
      <c r="G56" s="3"/>
    </row>
    <row r="57" spans="1:7" ht="12.75">
      <c r="A57" s="1" t="s">
        <v>46</v>
      </c>
      <c r="B57" s="1" t="s">
        <v>47</v>
      </c>
      <c r="C57" s="1">
        <v>335.17</v>
      </c>
      <c r="D57" s="3">
        <f>C57*15%+C57</f>
        <v>385.44550000000004</v>
      </c>
      <c r="E57" s="3"/>
      <c r="F57" s="1"/>
      <c r="G57" s="3"/>
    </row>
    <row r="58" spans="1:7" ht="12.75">
      <c r="A58" s="1" t="s">
        <v>46</v>
      </c>
      <c r="B58" s="1" t="s">
        <v>48</v>
      </c>
      <c r="C58" s="1">
        <v>126.96</v>
      </c>
      <c r="D58" s="3">
        <f>C58*15%+C58</f>
        <v>146.004</v>
      </c>
      <c r="E58" s="3"/>
      <c r="F58" s="1"/>
      <c r="G58" s="3"/>
    </row>
    <row r="59" spans="1:7" ht="12.75">
      <c r="A59" s="1" t="s">
        <v>46</v>
      </c>
      <c r="B59" s="2" t="s">
        <v>49</v>
      </c>
      <c r="C59" s="1">
        <v>182.83</v>
      </c>
      <c r="D59" s="3">
        <f>C59+C59*15%</f>
        <v>210.2545</v>
      </c>
      <c r="E59" s="3"/>
      <c r="F59" s="1"/>
      <c r="G59" s="3"/>
    </row>
    <row r="60" spans="1:7" ht="12.75">
      <c r="A60" s="1" t="s">
        <v>46</v>
      </c>
      <c r="B60" s="2" t="s">
        <v>50</v>
      </c>
      <c r="C60" s="1">
        <v>182.83</v>
      </c>
      <c r="D60" s="3">
        <f>C60+C60*15%</f>
        <v>210.2545</v>
      </c>
      <c r="E60" s="3"/>
      <c r="F60" s="1"/>
      <c r="G60" s="3"/>
    </row>
    <row r="61" spans="1:7" ht="12.75">
      <c r="A61" s="1" t="s">
        <v>46</v>
      </c>
      <c r="B61" s="2" t="s">
        <v>51</v>
      </c>
      <c r="C61" s="1">
        <v>213.3</v>
      </c>
      <c r="D61" s="3">
        <f>C61+C61*15%</f>
        <v>245.29500000000002</v>
      </c>
      <c r="E61" s="3"/>
      <c r="F61" s="1"/>
      <c r="G61" s="3"/>
    </row>
    <row r="62" spans="1:7" ht="12.75">
      <c r="A62" s="1" t="s">
        <v>46</v>
      </c>
      <c r="B62" s="2" t="s">
        <v>52</v>
      </c>
      <c r="C62" s="1">
        <v>147.27</v>
      </c>
      <c r="D62" s="3">
        <f>C62+C62*15%</f>
        <v>169.3605</v>
      </c>
      <c r="E62" s="3"/>
      <c r="F62" s="1"/>
      <c r="G62" s="3"/>
    </row>
    <row r="63" spans="1:7" ht="12.75">
      <c r="A63" s="1"/>
      <c r="B63" s="2"/>
      <c r="C63" s="1">
        <f>SUM(C57:C62)</f>
        <v>1188.3600000000001</v>
      </c>
      <c r="D63" s="3">
        <f>SUM(D57:D62)</f>
        <v>1366.614</v>
      </c>
      <c r="E63" s="3">
        <f>C63*440/33074.73</f>
        <v>15.808999801358924</v>
      </c>
      <c r="F63" s="1">
        <v>1366</v>
      </c>
      <c r="G63" s="3">
        <f>F63-E63-D63</f>
        <v>-16.422999801358856</v>
      </c>
    </row>
    <row r="64" spans="1:7" ht="12.75">
      <c r="A64" s="1"/>
      <c r="B64" s="2"/>
      <c r="C64" s="1"/>
      <c r="D64" s="3"/>
      <c r="E64" s="3"/>
      <c r="F64" s="1"/>
      <c r="G64" s="3"/>
    </row>
    <row r="65" spans="1:7" ht="12.75">
      <c r="A65" s="1" t="s">
        <v>53</v>
      </c>
      <c r="B65" s="2" t="s">
        <v>54</v>
      </c>
      <c r="C65" s="1">
        <v>262.03</v>
      </c>
      <c r="D65" s="3">
        <f>C65+C65*15%</f>
        <v>301.3345</v>
      </c>
      <c r="E65" s="3"/>
      <c r="F65" s="1"/>
      <c r="G65" s="3"/>
    </row>
    <row r="66" spans="1:7" ht="12.75">
      <c r="A66" s="1" t="s">
        <v>53</v>
      </c>
      <c r="B66" s="2" t="s">
        <v>55</v>
      </c>
      <c r="C66" s="1">
        <v>355.48</v>
      </c>
      <c r="D66" s="3">
        <f>C66+C66*15%</f>
        <v>408.802</v>
      </c>
      <c r="E66" s="3"/>
      <c r="F66" s="1"/>
      <c r="G66" s="3"/>
    </row>
    <row r="67" spans="1:8" ht="12.75">
      <c r="A67" s="1"/>
      <c r="B67" s="2"/>
      <c r="C67" s="1">
        <f>SUM(C65:C66)</f>
        <v>617.51</v>
      </c>
      <c r="D67" s="3">
        <f>SUM(D65:D66)</f>
        <v>710.1365000000001</v>
      </c>
      <c r="E67" s="3">
        <f>C67*440/33074.73</f>
        <v>8.214863734337362</v>
      </c>
      <c r="F67" s="1">
        <v>738</v>
      </c>
      <c r="G67" s="3">
        <f>F67-E67-D67</f>
        <v>19.648636265662617</v>
      </c>
      <c r="H67" t="s">
        <v>56</v>
      </c>
    </row>
    <row r="68" spans="1:7" ht="12.75">
      <c r="A68" s="1"/>
      <c r="B68" s="2"/>
      <c r="C68" s="1"/>
      <c r="D68" s="3"/>
      <c r="E68" s="3"/>
      <c r="F68" s="1"/>
      <c r="G68" s="3"/>
    </row>
    <row r="69" spans="1:7" ht="12.75">
      <c r="A69" s="1" t="s">
        <v>57</v>
      </c>
      <c r="B69" s="1" t="s">
        <v>58</v>
      </c>
      <c r="C69" s="1">
        <v>576.86</v>
      </c>
      <c r="D69" s="3">
        <f>C69*12%+C69</f>
        <v>646.0832</v>
      </c>
      <c r="E69" s="3"/>
      <c r="F69" s="1"/>
      <c r="G69" s="3"/>
    </row>
    <row r="70" spans="1:7" ht="12.75">
      <c r="A70" s="1" t="s">
        <v>57</v>
      </c>
      <c r="B70" s="1" t="s">
        <v>59</v>
      </c>
      <c r="C70" s="1">
        <v>621.23</v>
      </c>
      <c r="D70" s="3">
        <f aca="true" t="shared" si="0" ref="D70:D75">C70*12%+C70</f>
        <v>695.7776</v>
      </c>
      <c r="E70" s="3"/>
      <c r="F70" s="1"/>
      <c r="G70" s="3"/>
    </row>
    <row r="71" spans="1:7" ht="12.75">
      <c r="A71" s="1" t="s">
        <v>57</v>
      </c>
      <c r="B71" s="1" t="s">
        <v>60</v>
      </c>
      <c r="C71" s="1">
        <v>1479.11</v>
      </c>
      <c r="D71" s="3">
        <f t="shared" si="0"/>
        <v>1656.6031999999998</v>
      </c>
      <c r="E71" s="3"/>
      <c r="F71" s="1"/>
      <c r="G71" s="3"/>
    </row>
    <row r="72" spans="1:7" ht="12.75">
      <c r="A72" s="1" t="s">
        <v>57</v>
      </c>
      <c r="B72" s="1" t="s">
        <v>61</v>
      </c>
      <c r="C72" s="1">
        <v>414.15</v>
      </c>
      <c r="D72" s="3">
        <f t="shared" si="0"/>
        <v>463.84799999999996</v>
      </c>
      <c r="E72" s="3"/>
      <c r="F72" s="1"/>
      <c r="G72" s="3"/>
    </row>
    <row r="73" spans="1:7" ht="12.75">
      <c r="A73" s="1" t="s">
        <v>57</v>
      </c>
      <c r="B73" s="1" t="s">
        <v>62</v>
      </c>
      <c r="C73" s="1">
        <v>310.62</v>
      </c>
      <c r="D73" s="3">
        <f t="shared" si="0"/>
        <v>347.8944</v>
      </c>
      <c r="E73" s="3"/>
      <c r="F73" s="1"/>
      <c r="G73" s="3"/>
    </row>
    <row r="74" spans="1:7" ht="12.75">
      <c r="A74" s="1" t="s">
        <v>57</v>
      </c>
      <c r="B74" s="1" t="s">
        <v>63</v>
      </c>
      <c r="C74" s="1">
        <v>634.91</v>
      </c>
      <c r="D74" s="3">
        <f t="shared" si="0"/>
        <v>711.0992</v>
      </c>
      <c r="E74" s="3"/>
      <c r="F74" s="1"/>
      <c r="G74" s="3"/>
    </row>
    <row r="75" spans="1:7" ht="12.75">
      <c r="A75" s="1" t="s">
        <v>57</v>
      </c>
      <c r="B75" s="1" t="s">
        <v>64</v>
      </c>
      <c r="C75" s="1">
        <v>1432.22</v>
      </c>
      <c r="D75" s="3">
        <f t="shared" si="0"/>
        <v>1604.0864000000001</v>
      </c>
      <c r="E75" s="3"/>
      <c r="F75" s="1"/>
      <c r="G75" s="3"/>
    </row>
    <row r="76" spans="1:7" ht="12.75">
      <c r="A76" s="1"/>
      <c r="B76" s="1"/>
      <c r="C76" s="1">
        <f>SUM(C69:C75)</f>
        <v>5469.099999999999</v>
      </c>
      <c r="D76" s="3">
        <f>SUM(D69:D75)</f>
        <v>6125.392</v>
      </c>
      <c r="E76" s="3">
        <f>C76*440/33074.73</f>
        <v>72.75657276718508</v>
      </c>
      <c r="F76" s="1">
        <v>6125</v>
      </c>
      <c r="G76" s="3">
        <f>F76-E76-D76</f>
        <v>-73.14857276718521</v>
      </c>
    </row>
    <row r="77" spans="1:7" ht="12.75">
      <c r="A77" s="1"/>
      <c r="B77" s="1"/>
      <c r="C77" s="1"/>
      <c r="D77" s="3"/>
      <c r="E77" s="3"/>
      <c r="F77" s="1"/>
      <c r="G77" s="3"/>
    </row>
    <row r="78" spans="1:7" ht="12.75">
      <c r="A78" s="1" t="s">
        <v>65</v>
      </c>
      <c r="B78" s="2" t="s">
        <v>66</v>
      </c>
      <c r="C78" s="1">
        <v>187.9</v>
      </c>
      <c r="D78" s="3">
        <f>C78+C78*15%</f>
        <v>216.085</v>
      </c>
      <c r="E78" s="3"/>
      <c r="F78" s="1"/>
      <c r="G78" s="3"/>
    </row>
    <row r="79" spans="1:7" ht="12.75">
      <c r="A79" s="1" t="s">
        <v>65</v>
      </c>
      <c r="B79" s="2" t="s">
        <v>67</v>
      </c>
      <c r="C79" s="1">
        <v>187.9</v>
      </c>
      <c r="D79" s="3">
        <f>C79+C79*15%</f>
        <v>216.085</v>
      </c>
      <c r="E79" s="3"/>
      <c r="F79" s="1"/>
      <c r="G79" s="3"/>
    </row>
    <row r="80" spans="1:7" ht="12.75">
      <c r="A80" s="1" t="s">
        <v>65</v>
      </c>
      <c r="B80" s="2" t="s">
        <v>68</v>
      </c>
      <c r="C80" s="1">
        <v>340.25</v>
      </c>
      <c r="D80" s="3">
        <f>C80+C80*15%</f>
        <v>391.2875</v>
      </c>
      <c r="E80" s="3"/>
      <c r="F80" s="1"/>
      <c r="G80" s="3"/>
    </row>
    <row r="81" spans="1:7" ht="12.75">
      <c r="A81" s="1"/>
      <c r="B81" s="2"/>
      <c r="C81" s="1">
        <f>SUM(C78:C80)</f>
        <v>716.05</v>
      </c>
      <c r="D81" s="3">
        <f>SUM(D78:D80)</f>
        <v>823.4575</v>
      </c>
      <c r="E81" s="3">
        <f>C81*440/33074.73</f>
        <v>9.525761812719256</v>
      </c>
      <c r="F81" s="1">
        <v>823</v>
      </c>
      <c r="G81" s="3">
        <f>F81-E81-D81</f>
        <v>-9.983261812719206</v>
      </c>
    </row>
    <row r="82" spans="1:7" ht="12.75">
      <c r="A82" s="1"/>
      <c r="B82" s="2"/>
      <c r="C82" s="1"/>
      <c r="D82" s="3"/>
      <c r="E82" s="3"/>
      <c r="F82" s="1"/>
      <c r="G82" s="3"/>
    </row>
    <row r="83" spans="1:7" ht="12.75">
      <c r="A83" s="1" t="s">
        <v>69</v>
      </c>
      <c r="B83" s="2" t="s">
        <v>70</v>
      </c>
      <c r="C83" s="1">
        <v>132.05</v>
      </c>
      <c r="D83" s="3">
        <f>C83+C83*15%</f>
        <v>151.85750000000002</v>
      </c>
      <c r="E83" s="3"/>
      <c r="F83" s="1"/>
      <c r="G83" s="3"/>
    </row>
    <row r="84" spans="1:7" ht="12.75">
      <c r="A84" s="1" t="s">
        <v>69</v>
      </c>
      <c r="B84" s="2" t="s">
        <v>71</v>
      </c>
      <c r="C84" s="1">
        <v>695.19</v>
      </c>
      <c r="D84" s="3">
        <f>C84+C84*15%</f>
        <v>799.4685000000001</v>
      </c>
      <c r="E84" s="3"/>
      <c r="F84" s="1"/>
      <c r="G84" s="3"/>
    </row>
    <row r="85" spans="1:7" ht="12.75">
      <c r="A85" s="1" t="s">
        <v>69</v>
      </c>
      <c r="B85" s="2" t="s">
        <v>72</v>
      </c>
      <c r="C85" s="1">
        <v>216.67</v>
      </c>
      <c r="D85" s="3">
        <f>C85+C85*15%</f>
        <v>249.17049999999998</v>
      </c>
      <c r="E85" s="3"/>
      <c r="F85" s="1"/>
      <c r="G85" s="3"/>
    </row>
    <row r="86" spans="1:7" ht="12.75">
      <c r="A86" s="1"/>
      <c r="B86" s="2"/>
      <c r="C86" s="1">
        <f>SUM(C83:C85)</f>
        <v>1043.91</v>
      </c>
      <c r="D86" s="3">
        <f>SUM(D83:D85)</f>
        <v>1200.4965</v>
      </c>
      <c r="E86" s="3">
        <f>C86*440/33074.73</f>
        <v>13.887351461372473</v>
      </c>
      <c r="F86" s="1">
        <v>1200</v>
      </c>
      <c r="G86" s="3">
        <f>F86-E86-D86</f>
        <v>-14.383851461372387</v>
      </c>
    </row>
    <row r="87" spans="1:7" ht="12.75">
      <c r="A87" s="1"/>
      <c r="B87" s="2"/>
      <c r="C87" s="1"/>
      <c r="D87" s="3"/>
      <c r="E87" s="3"/>
      <c r="F87" s="1"/>
      <c r="G87" s="3"/>
    </row>
    <row r="88" spans="1:7" ht="12.75">
      <c r="A88" s="4" t="s">
        <v>73</v>
      </c>
      <c r="B88" s="2" t="s">
        <v>74</v>
      </c>
      <c r="C88" s="1">
        <v>162.52</v>
      </c>
      <c r="D88" s="3">
        <f>C88+C88*15%</f>
        <v>186.89800000000002</v>
      </c>
      <c r="E88" s="3">
        <f>C88*440/33074.73</f>
        <v>2.162037301589461</v>
      </c>
      <c r="F88" s="1">
        <v>190</v>
      </c>
      <c r="G88" s="3">
        <f>F88-E88-D88</f>
        <v>0.9399626984105112</v>
      </c>
    </row>
    <row r="89" spans="1:7" ht="12.75">
      <c r="A89" s="4"/>
      <c r="B89" s="2"/>
      <c r="C89" s="1"/>
      <c r="D89" s="3"/>
      <c r="E89" s="3"/>
      <c r="F89" s="1"/>
      <c r="G89" s="3"/>
    </row>
    <row r="90" spans="1:7" ht="12.75">
      <c r="A90" s="1" t="s">
        <v>75</v>
      </c>
      <c r="B90" s="2" t="s">
        <v>76</v>
      </c>
      <c r="C90" s="1">
        <v>52.37</v>
      </c>
      <c r="D90" s="3">
        <f>C90+C90*15%</f>
        <v>60.2255</v>
      </c>
      <c r="E90" s="3"/>
      <c r="F90" s="1"/>
      <c r="G90" s="3"/>
    </row>
    <row r="91" spans="1:7" ht="12.75">
      <c r="A91" s="1" t="s">
        <v>75</v>
      </c>
      <c r="B91" s="1" t="s">
        <v>77</v>
      </c>
      <c r="C91" s="1">
        <v>130.17</v>
      </c>
      <c r="D91" s="3">
        <f>C91*15%+C91</f>
        <v>149.69549999999998</v>
      </c>
      <c r="E91" s="3"/>
      <c r="F91" s="1"/>
      <c r="G91" s="3"/>
    </row>
    <row r="92" spans="1:7" ht="12.75">
      <c r="A92" s="1" t="s">
        <v>75</v>
      </c>
      <c r="B92" s="1" t="s">
        <v>78</v>
      </c>
      <c r="C92" s="1">
        <v>1375.82</v>
      </c>
      <c r="D92" s="3">
        <f>C92*15%+C92</f>
        <v>1582.193</v>
      </c>
      <c r="E92" s="3"/>
      <c r="F92" s="1"/>
      <c r="G92" s="3"/>
    </row>
    <row r="93" spans="1:7" ht="12.75">
      <c r="A93" s="1" t="s">
        <v>75</v>
      </c>
      <c r="B93" s="2" t="s">
        <v>79</v>
      </c>
      <c r="C93" s="1">
        <v>147.27</v>
      </c>
      <c r="D93" s="3">
        <f>C93+C93*15%</f>
        <v>169.3605</v>
      </c>
      <c r="E93" s="3"/>
      <c r="F93" s="1"/>
      <c r="G93" s="3"/>
    </row>
    <row r="94" spans="1:7" ht="12.75">
      <c r="A94" s="1"/>
      <c r="B94" s="2"/>
      <c r="C94" s="1">
        <f>SUM(C90:C93)</f>
        <v>1705.6299999999999</v>
      </c>
      <c r="D94" s="3">
        <f>SUM(D90:D93)</f>
        <v>1961.4745</v>
      </c>
      <c r="E94" s="3">
        <f>C94*440/33074.73</f>
        <v>22.69035000436889</v>
      </c>
      <c r="F94" s="1">
        <v>1962</v>
      </c>
      <c r="G94" s="3">
        <f>F94-E94-D94</f>
        <v>-22.164850004368873</v>
      </c>
    </row>
    <row r="95" spans="1:7" ht="12.75">
      <c r="A95" s="1"/>
      <c r="B95" s="2"/>
      <c r="C95" s="1"/>
      <c r="D95" s="3"/>
      <c r="E95" s="3"/>
      <c r="F95" s="1"/>
      <c r="G95" s="3"/>
    </row>
    <row r="96" spans="1:7" ht="12.75">
      <c r="A96" s="1" t="s">
        <v>80</v>
      </c>
      <c r="B96" s="2" t="s">
        <v>81</v>
      </c>
      <c r="C96" s="1">
        <v>309.78</v>
      </c>
      <c r="D96" s="3">
        <f>C96+C96*15%</f>
        <v>356.24699999999996</v>
      </c>
      <c r="E96" s="3"/>
      <c r="F96" s="1"/>
      <c r="G96" s="3"/>
    </row>
    <row r="97" spans="1:7" ht="12.75">
      <c r="A97" s="1" t="s">
        <v>80</v>
      </c>
      <c r="B97" s="2" t="s">
        <v>82</v>
      </c>
      <c r="C97" s="1">
        <v>157.43</v>
      </c>
      <c r="D97" s="3">
        <f>C97+C97*15%</f>
        <v>181.0445</v>
      </c>
      <c r="E97" s="3"/>
      <c r="F97" s="1"/>
      <c r="G97" s="3"/>
    </row>
    <row r="98" spans="1:7" ht="12.75">
      <c r="A98" s="1" t="s">
        <v>80</v>
      </c>
      <c r="B98" s="2" t="s">
        <v>83</v>
      </c>
      <c r="C98" s="1">
        <v>152.26</v>
      </c>
      <c r="D98" s="3">
        <f>C98+C98*15%</f>
        <v>175.099</v>
      </c>
      <c r="E98" s="3"/>
      <c r="F98" s="1"/>
      <c r="G98" s="3"/>
    </row>
    <row r="99" spans="1:7" ht="12.75">
      <c r="A99" s="1" t="s">
        <v>80</v>
      </c>
      <c r="B99" s="2" t="s">
        <v>84</v>
      </c>
      <c r="C99" s="1">
        <v>152.35</v>
      </c>
      <c r="D99" s="3">
        <f>C99+C99*15%</f>
        <v>175.2025</v>
      </c>
      <c r="E99" s="3"/>
      <c r="F99" s="1"/>
      <c r="G99" s="3"/>
    </row>
    <row r="100" spans="1:7" ht="12.75">
      <c r="A100" s="1" t="s">
        <v>80</v>
      </c>
      <c r="B100" s="2" t="s">
        <v>85</v>
      </c>
      <c r="C100" s="1">
        <v>345.32</v>
      </c>
      <c r="D100" s="3">
        <f>C100+C100*15%</f>
        <v>397.118</v>
      </c>
      <c r="E100" s="3"/>
      <c r="F100" s="1"/>
      <c r="G100" s="3"/>
    </row>
    <row r="101" spans="1:7" ht="12.75">
      <c r="A101" s="1" t="s">
        <v>80</v>
      </c>
      <c r="B101" s="2" t="s">
        <v>86</v>
      </c>
      <c r="C101" s="1">
        <v>325.01</v>
      </c>
      <c r="D101" s="3">
        <f>C101+C101*15%</f>
        <v>373.7615</v>
      </c>
      <c r="E101" s="3"/>
      <c r="F101" s="1"/>
      <c r="G101" s="3"/>
    </row>
    <row r="102" spans="1:7" ht="12.75">
      <c r="A102" s="1" t="s">
        <v>80</v>
      </c>
      <c r="B102" s="2" t="s">
        <v>66</v>
      </c>
      <c r="C102" s="1">
        <v>187.9</v>
      </c>
      <c r="D102" s="3">
        <f>C102+C102*15%</f>
        <v>216.085</v>
      </c>
      <c r="E102" s="3"/>
      <c r="F102" s="1"/>
      <c r="G102" s="3"/>
    </row>
    <row r="103" spans="1:7" ht="12.75">
      <c r="A103" s="1" t="s">
        <v>80</v>
      </c>
      <c r="B103" s="2" t="s">
        <v>67</v>
      </c>
      <c r="C103" s="1">
        <v>187.9</v>
      </c>
      <c r="D103" s="3">
        <f>C103+C103*15%</f>
        <v>216.085</v>
      </c>
      <c r="E103" s="3"/>
      <c r="F103" s="1"/>
      <c r="G103" s="3"/>
    </row>
    <row r="104" spans="1:7" ht="12.75">
      <c r="A104" s="1" t="s">
        <v>80</v>
      </c>
      <c r="B104" s="2" t="s">
        <v>87</v>
      </c>
      <c r="C104" s="1">
        <v>96.51</v>
      </c>
      <c r="D104" s="3">
        <f>C104+C104*15%</f>
        <v>110.9865</v>
      </c>
      <c r="E104" s="3"/>
      <c r="F104" s="1"/>
      <c r="G104" s="3"/>
    </row>
    <row r="105" spans="1:7" ht="12.75">
      <c r="A105" s="1" t="s">
        <v>80</v>
      </c>
      <c r="B105" s="2" t="s">
        <v>88</v>
      </c>
      <c r="C105" s="1">
        <v>147.27</v>
      </c>
      <c r="D105" s="3">
        <f>C105+C105*15%</f>
        <v>169.3605</v>
      </c>
      <c r="E105" s="3"/>
      <c r="F105" s="1"/>
      <c r="G105" s="3"/>
    </row>
    <row r="106" spans="1:7" ht="12.75">
      <c r="A106" s="1" t="s">
        <v>80</v>
      </c>
      <c r="B106" s="2" t="s">
        <v>89</v>
      </c>
      <c r="C106" s="1">
        <v>146.13</v>
      </c>
      <c r="D106" s="3">
        <f>C106+C106*15%</f>
        <v>168.0495</v>
      </c>
      <c r="E106" s="3"/>
      <c r="F106" s="1"/>
      <c r="G106" s="3"/>
    </row>
    <row r="107" spans="1:7" ht="12.75">
      <c r="A107" s="1" t="s">
        <v>80</v>
      </c>
      <c r="B107" s="2" t="s">
        <v>90</v>
      </c>
      <c r="C107" s="1">
        <v>85.66</v>
      </c>
      <c r="D107" s="3">
        <f>C107+C107*15%</f>
        <v>98.509</v>
      </c>
      <c r="E107" s="3"/>
      <c r="F107" s="1"/>
      <c r="G107" s="3"/>
    </row>
    <row r="108" spans="1:7" ht="12.75">
      <c r="A108" s="1" t="s">
        <v>80</v>
      </c>
      <c r="B108" s="2" t="s">
        <v>91</v>
      </c>
      <c r="C108" s="1">
        <v>236.83</v>
      </c>
      <c r="D108" s="3">
        <f>C108+C108*15%</f>
        <v>272.35450000000003</v>
      </c>
      <c r="E108" s="3"/>
      <c r="F108" s="1"/>
      <c r="G108" s="3"/>
    </row>
    <row r="109" spans="1:7" ht="12.75">
      <c r="A109" s="1" t="s">
        <v>80</v>
      </c>
      <c r="B109" s="2" t="s">
        <v>92</v>
      </c>
      <c r="C109" s="1">
        <v>197.92</v>
      </c>
      <c r="D109" s="3">
        <f>C109+C109*15%</f>
        <v>227.60799999999998</v>
      </c>
      <c r="E109" s="3"/>
      <c r="F109" s="1"/>
      <c r="G109" s="3"/>
    </row>
    <row r="110" spans="1:7" ht="12.75">
      <c r="A110" s="1"/>
      <c r="B110" s="2"/>
      <c r="C110" s="1">
        <f>SUM(C96:C109)</f>
        <v>2728.2700000000004</v>
      </c>
      <c r="D110" s="3">
        <f>SUM(D96:D109)</f>
        <v>3137.5105</v>
      </c>
      <c r="E110" s="3">
        <f>C110*440/33074.73</f>
        <v>36.294742239770365</v>
      </c>
      <c r="F110" s="1">
        <v>3138</v>
      </c>
      <c r="G110" s="3">
        <f>F110-E110-D110</f>
        <v>-35.80524223977045</v>
      </c>
    </row>
    <row r="111" spans="1:7" ht="12.75">
      <c r="A111" s="1"/>
      <c r="B111" s="2"/>
      <c r="C111" s="1"/>
      <c r="D111" s="3"/>
      <c r="E111" s="3"/>
      <c r="F111" s="1"/>
      <c r="G111" s="3"/>
    </row>
    <row r="112" spans="1:7" ht="12.75">
      <c r="A112" s="1" t="s">
        <v>93</v>
      </c>
      <c r="B112" s="2" t="s">
        <v>94</v>
      </c>
      <c r="C112" s="1">
        <v>142.2</v>
      </c>
      <c r="D112" s="3">
        <f>C112+C112*15%</f>
        <v>163.52999999999997</v>
      </c>
      <c r="E112" s="3"/>
      <c r="F112" s="1"/>
      <c r="G112" s="3"/>
    </row>
    <row r="113" spans="1:7" ht="12.75">
      <c r="A113" s="1" t="s">
        <v>93</v>
      </c>
      <c r="B113" s="2" t="s">
        <v>95</v>
      </c>
      <c r="C113" s="1">
        <v>92.84</v>
      </c>
      <c r="D113" s="3">
        <f>C113+C113*15%</f>
        <v>106.766</v>
      </c>
      <c r="E113" s="3"/>
      <c r="F113" s="1"/>
      <c r="G113" s="3"/>
    </row>
    <row r="114" spans="1:7" ht="12.75">
      <c r="A114" s="1" t="s">
        <v>93</v>
      </c>
      <c r="B114" s="2" t="s">
        <v>96</v>
      </c>
      <c r="C114" s="1">
        <v>147.45</v>
      </c>
      <c r="D114" s="3">
        <f>C114+C114*15%</f>
        <v>169.5675</v>
      </c>
      <c r="E114" s="3"/>
      <c r="F114" s="1"/>
      <c r="G114" s="3"/>
    </row>
    <row r="115" spans="1:7" ht="12.75">
      <c r="A115" s="1" t="s">
        <v>93</v>
      </c>
      <c r="B115" s="2" t="s">
        <v>97</v>
      </c>
      <c r="C115" s="1">
        <v>147.27</v>
      </c>
      <c r="D115" s="3">
        <f>C115+C115*15%</f>
        <v>169.3605</v>
      </c>
      <c r="E115" s="3"/>
      <c r="F115" s="1"/>
      <c r="G115" s="3"/>
    </row>
    <row r="116" spans="1:7" ht="12.75">
      <c r="A116" s="1"/>
      <c r="B116" s="2"/>
      <c r="C116" s="1">
        <f>SUM(C112:C115)</f>
        <v>529.76</v>
      </c>
      <c r="D116" s="3">
        <f>SUM(D112:D115)</f>
        <v>609.2239999999999</v>
      </c>
      <c r="E116" s="3">
        <f>C116*440/33074.73</f>
        <v>7.047507266121295</v>
      </c>
      <c r="F116" s="1">
        <v>609</v>
      </c>
      <c r="G116" s="3">
        <f>F116-E116-D116</f>
        <v>-7.271507266121262</v>
      </c>
    </row>
    <row r="117" spans="1:7" ht="12.75">
      <c r="A117" s="1"/>
      <c r="B117" s="2"/>
      <c r="C117" s="1"/>
      <c r="D117" s="3"/>
      <c r="E117" s="3"/>
      <c r="F117" s="1"/>
      <c r="G117" s="3"/>
    </row>
    <row r="118" spans="1:7" ht="12.75">
      <c r="A118" s="1" t="s">
        <v>98</v>
      </c>
      <c r="B118" s="1" t="s">
        <v>99</v>
      </c>
      <c r="C118" s="1">
        <v>157.43</v>
      </c>
      <c r="D118" s="3">
        <f>C118*15%+C118</f>
        <v>181.0445</v>
      </c>
      <c r="E118" s="3"/>
      <c r="F118" s="1"/>
      <c r="G118" s="3"/>
    </row>
    <row r="119" spans="1:7" ht="12.75">
      <c r="A119" s="1" t="s">
        <v>98</v>
      </c>
      <c r="B119" s="1" t="s">
        <v>100</v>
      </c>
      <c r="C119" s="1">
        <v>335.15</v>
      </c>
      <c r="D119" s="3">
        <f>C119*15%+C119</f>
        <v>385.42249999999996</v>
      </c>
      <c r="E119" s="3"/>
      <c r="F119" s="1"/>
      <c r="G119" s="3"/>
    </row>
    <row r="120" spans="1:7" ht="12.75">
      <c r="A120" s="1" t="s">
        <v>98</v>
      </c>
      <c r="B120" s="1" t="s">
        <v>101</v>
      </c>
      <c r="C120" s="1">
        <v>643.4</v>
      </c>
      <c r="D120" s="3">
        <f>C120*15%+C120</f>
        <v>739.91</v>
      </c>
      <c r="E120" s="3"/>
      <c r="F120" s="1"/>
      <c r="G120" s="3"/>
    </row>
    <row r="121" spans="1:7" ht="12.75">
      <c r="A121" s="1" t="s">
        <v>98</v>
      </c>
      <c r="B121" s="1" t="s">
        <v>102</v>
      </c>
      <c r="C121" s="1">
        <v>396.11</v>
      </c>
      <c r="D121" s="3">
        <f>C121*15%+C121</f>
        <v>455.5265</v>
      </c>
      <c r="E121" s="3"/>
      <c r="F121" s="1"/>
      <c r="G121" s="3"/>
    </row>
    <row r="122" spans="1:7" ht="12.75">
      <c r="A122" s="1" t="s">
        <v>98</v>
      </c>
      <c r="B122" s="2" t="s">
        <v>103</v>
      </c>
      <c r="C122" s="1">
        <v>1390.79</v>
      </c>
      <c r="D122" s="3">
        <f>C122+C122*15%</f>
        <v>1599.4085</v>
      </c>
      <c r="E122" s="3"/>
      <c r="F122" s="1"/>
      <c r="G122" s="3"/>
    </row>
    <row r="123" spans="1:7" ht="12.75">
      <c r="A123" s="1" t="s">
        <v>98</v>
      </c>
      <c r="B123" s="1" t="s">
        <v>104</v>
      </c>
      <c r="C123" s="1">
        <v>126.96</v>
      </c>
      <c r="D123" s="3">
        <f>C123*15%+C123</f>
        <v>146.004</v>
      </c>
      <c r="E123" s="3"/>
      <c r="F123" s="1"/>
      <c r="G123" s="3"/>
    </row>
    <row r="124" spans="1:7" ht="12.75">
      <c r="A124" s="1" t="s">
        <v>98</v>
      </c>
      <c r="B124" s="1" t="s">
        <v>105</v>
      </c>
      <c r="C124" s="1">
        <v>132.93</v>
      </c>
      <c r="D124" s="3">
        <f>C124*15%+C124</f>
        <v>152.86950000000002</v>
      </c>
      <c r="E124" s="3"/>
      <c r="F124" s="1"/>
      <c r="G124" s="3"/>
    </row>
    <row r="125" spans="1:7" ht="12.75">
      <c r="A125" s="1"/>
      <c r="B125" s="1"/>
      <c r="C125" s="1">
        <f>SUM(C118:C124)</f>
        <v>3182.77</v>
      </c>
      <c r="D125" s="3">
        <f>SUM(D118:D124)</f>
        <v>3660.1854999999996</v>
      </c>
      <c r="E125" s="3">
        <f>C125*440/33074.73</f>
        <v>42.341050100786916</v>
      </c>
      <c r="F125" s="1">
        <v>3750</v>
      </c>
      <c r="G125" s="3">
        <f>F125-E125-D125</f>
        <v>47.47344989921339</v>
      </c>
    </row>
    <row r="126" spans="1:7" ht="12.75">
      <c r="A126" s="1"/>
      <c r="B126" s="1"/>
      <c r="C126" s="1"/>
      <c r="D126" s="3"/>
      <c r="E126" s="3"/>
      <c r="F126" s="1"/>
      <c r="G126" s="3"/>
    </row>
    <row r="127" spans="1:7" ht="12.75">
      <c r="A127" s="1" t="s">
        <v>106</v>
      </c>
      <c r="B127" s="1" t="s">
        <v>107</v>
      </c>
      <c r="C127" s="1">
        <v>785.12</v>
      </c>
      <c r="D127" s="3">
        <f>C127*15%+C127</f>
        <v>902.888</v>
      </c>
      <c r="E127" s="3"/>
      <c r="F127" s="1"/>
      <c r="G127" s="3"/>
    </row>
    <row r="128" spans="1:7" ht="12.75">
      <c r="A128" s="1" t="s">
        <v>106</v>
      </c>
      <c r="B128" s="1" t="s">
        <v>108</v>
      </c>
      <c r="C128" s="1">
        <v>302.35</v>
      </c>
      <c r="D128" s="3">
        <f>C128*15%+C128</f>
        <v>347.70250000000004</v>
      </c>
      <c r="E128" s="3"/>
      <c r="F128" s="1"/>
      <c r="G128" s="3"/>
    </row>
    <row r="129" spans="1:7" ht="12.75">
      <c r="A129" s="1" t="s">
        <v>106</v>
      </c>
      <c r="B129" s="1" t="s">
        <v>109</v>
      </c>
      <c r="C129" s="1">
        <v>706.88</v>
      </c>
      <c r="D129" s="3">
        <f>C129*15%+C129</f>
        <v>812.912</v>
      </c>
      <c r="E129" s="3"/>
      <c r="F129" s="1"/>
      <c r="G129" s="3"/>
    </row>
    <row r="130" spans="1:8" ht="12.75">
      <c r="A130" s="1"/>
      <c r="B130" s="1"/>
      <c r="C130" s="1">
        <f>SUM(C127:C129)</f>
        <v>1794.35</v>
      </c>
      <c r="D130" s="3">
        <f>SUM(D127:D129)</f>
        <v>2063.5025</v>
      </c>
      <c r="E130" s="3">
        <f>C130*440/33074.73</f>
        <v>23.87061058397151</v>
      </c>
      <c r="F130" s="1">
        <v>2147</v>
      </c>
      <c r="G130" s="3">
        <f>F130-E130-D130</f>
        <v>59.62688941602846</v>
      </c>
      <c r="H130" t="s">
        <v>56</v>
      </c>
    </row>
    <row r="131" spans="1:7" ht="12.75">
      <c r="A131" s="1"/>
      <c r="B131" s="1"/>
      <c r="C131" s="1"/>
      <c r="D131" s="3"/>
      <c r="E131" s="3"/>
      <c r="F131" s="1"/>
      <c r="G131" s="3"/>
    </row>
    <row r="132" spans="1:7" ht="12.75">
      <c r="A132" s="1" t="s">
        <v>110</v>
      </c>
      <c r="B132" s="1" t="s">
        <v>111</v>
      </c>
      <c r="C132" s="1">
        <v>740.26</v>
      </c>
      <c r="D132" s="3">
        <f>C132*15%+C132</f>
        <v>851.299</v>
      </c>
      <c r="E132" s="3"/>
      <c r="F132" s="1"/>
      <c r="G132" s="3"/>
    </row>
    <row r="133" spans="1:7" ht="12.75">
      <c r="A133" s="1" t="s">
        <v>110</v>
      </c>
      <c r="B133" s="1" t="s">
        <v>112</v>
      </c>
      <c r="C133" s="1">
        <v>303.23</v>
      </c>
      <c r="D133" s="3">
        <f>C133*15%+C133</f>
        <v>348.71450000000004</v>
      </c>
      <c r="E133" s="3"/>
      <c r="F133" s="1"/>
      <c r="G133" s="3"/>
    </row>
    <row r="134" spans="1:7" ht="12.75">
      <c r="A134" s="1" t="s">
        <v>110</v>
      </c>
      <c r="B134" s="1" t="s">
        <v>113</v>
      </c>
      <c r="C134" s="1">
        <v>716.1</v>
      </c>
      <c r="D134" s="3">
        <f>C134*15%+C134</f>
        <v>823.515</v>
      </c>
      <c r="E134" s="3"/>
      <c r="F134" s="1"/>
      <c r="G134" s="3"/>
    </row>
    <row r="135" spans="1:7" ht="12.75">
      <c r="A135" s="1"/>
      <c r="B135" s="1"/>
      <c r="C135" s="1">
        <f>SUM(C132:C134)</f>
        <v>1759.5900000000001</v>
      </c>
      <c r="D135" s="3">
        <f>SUM(D132:D134)</f>
        <v>2023.5285</v>
      </c>
      <c r="E135" s="3">
        <f>C135*440/33074.73</f>
        <v>23.408191087274183</v>
      </c>
      <c r="F135" s="1">
        <v>2024</v>
      </c>
      <c r="G135" s="3">
        <f>F135-E135-D135</f>
        <v>-22.936691087274085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2013-02-07T02:46:02Z</dcterms:created>
  <dcterms:modified xsi:type="dcterms:W3CDTF">2013-02-07T02:50:24Z</dcterms:modified>
  <cp:category/>
  <cp:version/>
  <cp:contentType/>
  <cp:contentStatus/>
</cp:coreProperties>
</file>