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<sst xmlns="http://schemas.openxmlformats.org/spreadsheetml/2006/main" count="159" uniqueCount="112">
  <si>
    <t>***Ленуська***</t>
  </si>
  <si>
    <t xml:space="preserve">HONORATKA БЛУЗКА 4 р.104 </t>
  </si>
  <si>
    <t xml:space="preserve">SWIATECZNA DZIEW. Гетры 7 р.104 </t>
  </si>
  <si>
    <t>WIKTORIA водолазка 3В р.104</t>
  </si>
  <si>
    <t>~Marina~</t>
  </si>
  <si>
    <t>BLUEPLAY ВОДОЛАЗКА 5А р.128</t>
  </si>
  <si>
    <t>KING Водолазка 6А р.128</t>
  </si>
  <si>
    <t>KING Водолазка 6В р.122</t>
  </si>
  <si>
    <t>MAMUTY джемпер 3В р.128</t>
  </si>
  <si>
    <t>WILCZEK Водолазка 4B р.122</t>
  </si>
  <si>
    <t>anch</t>
  </si>
  <si>
    <t xml:space="preserve">WIZYTOWA DZIEW. Козулька 7 р.128 </t>
  </si>
  <si>
    <t>Barabulka</t>
  </si>
  <si>
    <t xml:space="preserve">DESZCZYK Брюки 6 р. 92 </t>
  </si>
  <si>
    <t xml:space="preserve">DOLLY Гетры 4В р. 80 </t>
  </si>
  <si>
    <t xml:space="preserve">PAMIETNIK Шапка 15 р.80-86 </t>
  </si>
  <si>
    <t>KOCIE OCZKO Брюки 4 В р. 80</t>
  </si>
  <si>
    <t xml:space="preserve">KSENIA Повязка 16 р.80-86 </t>
  </si>
  <si>
    <t>SKATER Водолазка 9 р.80</t>
  </si>
  <si>
    <t xml:space="preserve">SWIATECZNA DZIEW. Блуза 1 р.86 </t>
  </si>
  <si>
    <t>chudo0911</t>
  </si>
  <si>
    <t>DANDYS водолазка 5 р.110</t>
  </si>
  <si>
    <t>SWIATECZNA CHLOP. Брюки 5B р.98</t>
  </si>
  <si>
    <t>SWIATECZNA CHLOP. Водолазка 9 р.104</t>
  </si>
  <si>
    <t>WILCZEK Водолазка 4B р.104</t>
  </si>
  <si>
    <t>WILCZEK Водолазка 4А р.110</t>
  </si>
  <si>
    <t>Djoli</t>
  </si>
  <si>
    <t>AUTKA Боксерка 8 р.68</t>
  </si>
  <si>
    <t>AUTKA Шапка 14 р.62-74</t>
  </si>
  <si>
    <t>BALONIK Поло 8 р.68</t>
  </si>
  <si>
    <t>ROGER Бандана 15В р.80-86</t>
  </si>
  <si>
    <t>SUBMARINE футболка 4 р.68</t>
  </si>
  <si>
    <t>DoctorOll</t>
  </si>
  <si>
    <t xml:space="preserve">MIAMI Футболка3А  р122 </t>
  </si>
  <si>
    <t>Dona Rosa</t>
  </si>
  <si>
    <t>GALAPAGO Блуза 13 р.128</t>
  </si>
  <si>
    <t>evgeniya2211</t>
  </si>
  <si>
    <t>ALASKA БРЮКИ 1А р.110 638,85</t>
  </si>
  <si>
    <t>ATHLETIC Брюки 7В р.110 674,18</t>
  </si>
  <si>
    <t xml:space="preserve">WILCZEK Водолазка 4B р.116 </t>
  </si>
  <si>
    <t>G_Alina</t>
  </si>
  <si>
    <t>ASPEN Брюки 6 р. 116</t>
  </si>
  <si>
    <t>Helen23</t>
  </si>
  <si>
    <t xml:space="preserve">BIALO GRANAT Платье 1 р.98 </t>
  </si>
  <si>
    <t>Katerina1188</t>
  </si>
  <si>
    <t>WILCZEK Водолазка 4А р.122</t>
  </si>
  <si>
    <t>WILCZEK Джемпер 9 р.122</t>
  </si>
  <si>
    <t>lubava777</t>
  </si>
  <si>
    <t>MAKOWECZKA Леггинсы 11 р.86</t>
  </si>
  <si>
    <t>mila80</t>
  </si>
  <si>
    <t xml:space="preserve">MISS SAILOR Косынка 21 р.104-116 </t>
  </si>
  <si>
    <t>Nik255</t>
  </si>
  <si>
    <t>ASPEN Брюки 6 р. 158</t>
  </si>
  <si>
    <t xml:space="preserve">KADET Поло 3 р.122 </t>
  </si>
  <si>
    <t xml:space="preserve">KARUZELA Брюки 5 р. 158 </t>
  </si>
  <si>
    <t>KARUZELA Гетры 12 р. 158</t>
  </si>
  <si>
    <t xml:space="preserve">PANDA Гетры 3В р. 158 </t>
  </si>
  <si>
    <t xml:space="preserve">SPORTOWA ROZ Куртка 1В р.158 </t>
  </si>
  <si>
    <t xml:space="preserve">WERONIKA Брюки 13 р 158 </t>
  </si>
  <si>
    <t>olelya</t>
  </si>
  <si>
    <t>KROKODYL Бандана 15 р.104-116</t>
  </si>
  <si>
    <t>Olga-Novosib</t>
  </si>
  <si>
    <t>SPORTOWA GRANAT Блузка 10 р.122</t>
  </si>
  <si>
    <t>Surpris</t>
  </si>
  <si>
    <t xml:space="preserve">DADA KID Боди 12 р.86 </t>
  </si>
  <si>
    <t>terehina_87</t>
  </si>
  <si>
    <t xml:space="preserve">BALONIK Поло 8 р.80  </t>
  </si>
  <si>
    <t>DZUNGLA футболка 3А р.80</t>
  </si>
  <si>
    <t>xelenna</t>
  </si>
  <si>
    <t>MONT BLANC Шапка 9 р 122-140</t>
  </si>
  <si>
    <t>MM STYLE Козулька 4 р.134</t>
  </si>
  <si>
    <t xml:space="preserve">ROCK BAND Куртка фл.1А р.134 </t>
  </si>
  <si>
    <t>АннаС</t>
  </si>
  <si>
    <t>FOLKOWA Туника 8 р.128</t>
  </si>
  <si>
    <t xml:space="preserve">MYSZKI Блуза 3 68р. </t>
  </si>
  <si>
    <t xml:space="preserve">NIKOL Платье 13А р.80 </t>
  </si>
  <si>
    <t>Батарейка</t>
  </si>
  <si>
    <t>SPORTOWA GRANAT Гетры 11 р.80</t>
  </si>
  <si>
    <t>MISS SAILOR Гетры 6 р.74</t>
  </si>
  <si>
    <t>ЕкатеринК@</t>
  </si>
  <si>
    <t>POTWORKI Куртка 11В р.116</t>
  </si>
  <si>
    <t>Еночка</t>
  </si>
  <si>
    <t xml:space="preserve">MONT BLANC Брюки 3 р 158 </t>
  </si>
  <si>
    <t>Наташила</t>
  </si>
  <si>
    <t>CYRK Блузка 3 110р.</t>
  </si>
  <si>
    <t>света Гек</t>
  </si>
  <si>
    <t>AKADEMY Блуза 1 р. 80</t>
  </si>
  <si>
    <t>CIRCUS CHLOP. Подкозулька 2 р.74</t>
  </si>
  <si>
    <t>DINO Джемпер 12 р. 74</t>
  </si>
  <si>
    <t>DINO Свитер 15 р. 74</t>
  </si>
  <si>
    <t>GALAPAGO Брюки 14 р.74</t>
  </si>
  <si>
    <t>KOPARKA Блуза 1 74р.</t>
  </si>
  <si>
    <t>KOPARKA Брюки 8В 80р.</t>
  </si>
  <si>
    <t>NEPTUN Бандана 18А р.62-74</t>
  </si>
  <si>
    <t>Серувима</t>
  </si>
  <si>
    <t xml:space="preserve">ASPEN Гетры 10 р. 122 </t>
  </si>
  <si>
    <t>MATRIOSZKI Брюки 14А 122р.</t>
  </si>
  <si>
    <t xml:space="preserve">MATRIOSZKI Плащ 1А 128р. </t>
  </si>
  <si>
    <t xml:space="preserve">SKATER Брюки 5B р.122 </t>
  </si>
  <si>
    <t xml:space="preserve">SKATER Сарафан 8 р.122 </t>
  </si>
  <si>
    <t>Хмелевская</t>
  </si>
  <si>
    <t>KARUZELA Гетры 12 р. 146</t>
  </si>
  <si>
    <t>SPORTOWA ROZ Капри 13 р.146</t>
  </si>
  <si>
    <t>яна Виноград</t>
  </si>
  <si>
    <t xml:space="preserve">ATHLETIC Козулька 4 р.116 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</si>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</sst>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36" fillId="0" borderId="10" xfId="0" applyFont="1" applyFill="1" applyBorder="1" applyAlignment="1" applyProtection="1">
      <alignment/>
      <protection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 applyProtection="1">
      <alignment/>
      <protection/>
    </xf>
    <xf numFmtId="1" fontId="27" fillId="0" borderId="1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09">
      <selection activeCell="I28" sqref="I28"/>
    </sheetView>
  </sheetViews>
  <sheetFormatPr defaultColWidth="9.140625" defaultRowHeight="15"/>
  <cols>
    <col min="1" max="1" width="17.57421875" style="0" customWidth="1"/>
    <col min="2" max="2" width="38.00390625" style="0" customWidth="1"/>
    <col min="7" max="7" width="9.140625" style="10" customWidth="1"/>
  </cols>
  <sheetData>
    <row r="1" spans="1:7" ht="15">
      <c r="A1" s="7" t="s">
        <v>105</v>
      </c>
      <c r="B1" s="7" t="s">
        <v>106</v>
      </c>
      <c r="C1" s="7" t="s">
        <v>107</v>
      </c>
      <c r="D1" s="7" t="s">
        <v>108</v>
      </c>
      <c r="E1" s="7" t="s">
        <v>109</v>
      </c>
      <c r="F1" s="7" t="s">
        <v>110</v>
      </c>
      <c r="G1" s="7" t="s">
        <v>111</v>
      </c>
    </row>
    <row r="2" spans="1:7" ht="15">
      <c r="A2" s="1" t="s">
        <v>0</v>
      </c>
      <c r="B2" s="1" t="s">
        <v>1</v>
      </c>
      <c r="C2" s="2">
        <v>191.63</v>
      </c>
      <c r="D2" s="3">
        <f>C2*15%+C2</f>
        <v>220.37449999999998</v>
      </c>
      <c r="E2" s="1"/>
      <c r="F2" s="3"/>
      <c r="G2" s="8"/>
    </row>
    <row r="3" spans="1:7" ht="15">
      <c r="A3" s="1" t="s">
        <v>0</v>
      </c>
      <c r="B3" s="1" t="s">
        <v>2</v>
      </c>
      <c r="C3" s="2">
        <v>163.33</v>
      </c>
      <c r="D3" s="3">
        <f>C3*15%+C3</f>
        <v>187.82950000000002</v>
      </c>
      <c r="E3" s="1"/>
      <c r="F3" s="3"/>
      <c r="G3" s="8"/>
    </row>
    <row r="4" spans="1:7" ht="15">
      <c r="A4" s="1" t="s">
        <v>0</v>
      </c>
      <c r="B4" s="1" t="s">
        <v>3</v>
      </c>
      <c r="C4" s="2">
        <v>212.98</v>
      </c>
      <c r="D4" s="3">
        <f>C4*15%+C4</f>
        <v>244.927</v>
      </c>
      <c r="E4" s="1"/>
      <c r="F4" s="3"/>
      <c r="G4" s="8"/>
    </row>
    <row r="5" spans="1:7" ht="15">
      <c r="A5" s="1"/>
      <c r="B5" s="1"/>
      <c r="C5" s="2">
        <f>SUM(C2:C4)</f>
        <v>567.94</v>
      </c>
      <c r="D5" s="3">
        <f>SUM(D2:D4)</f>
        <v>653.131</v>
      </c>
      <c r="E5" s="1">
        <v>654</v>
      </c>
      <c r="F5" s="3">
        <f>C5*484.42/26184.92</f>
        <v>10.506867876625174</v>
      </c>
      <c r="G5" s="9">
        <f>E5-F5-D5</f>
        <v>-9.637867876625137</v>
      </c>
    </row>
    <row r="6" spans="1:7" ht="15">
      <c r="A6" s="1"/>
      <c r="B6" s="1"/>
      <c r="C6" s="2"/>
      <c r="D6" s="3"/>
      <c r="E6" s="1"/>
      <c r="F6" s="3"/>
      <c r="G6" s="9"/>
    </row>
    <row r="7" spans="1:7" ht="15">
      <c r="A7" s="1" t="s">
        <v>4</v>
      </c>
      <c r="B7" s="1" t="s">
        <v>5</v>
      </c>
      <c r="C7" s="2">
        <v>248.45</v>
      </c>
      <c r="D7" s="3">
        <f>C7*15%+C7</f>
        <v>285.7175</v>
      </c>
      <c r="E7" s="1"/>
      <c r="F7" s="3"/>
      <c r="G7" s="9"/>
    </row>
    <row r="8" spans="1:7" ht="15">
      <c r="A8" s="1" t="s">
        <v>4</v>
      </c>
      <c r="B8" s="1" t="s">
        <v>6</v>
      </c>
      <c r="C8" s="2">
        <v>312.44</v>
      </c>
      <c r="D8" s="3">
        <f>C8*15%+C8</f>
        <v>359.306</v>
      </c>
      <c r="E8" s="1"/>
      <c r="F8" s="3"/>
      <c r="G8" s="9"/>
    </row>
    <row r="9" spans="1:7" ht="15">
      <c r="A9" s="1" t="s">
        <v>4</v>
      </c>
      <c r="B9" s="1" t="s">
        <v>7</v>
      </c>
      <c r="C9" s="2">
        <v>312.44</v>
      </c>
      <c r="D9" s="3">
        <f>C9*15%+C9</f>
        <v>359.306</v>
      </c>
      <c r="E9" s="1"/>
      <c r="F9" s="3"/>
      <c r="G9" s="9"/>
    </row>
    <row r="10" spans="1:7" ht="15">
      <c r="A10" s="1" t="s">
        <v>4</v>
      </c>
      <c r="B10" s="1" t="s">
        <v>8</v>
      </c>
      <c r="C10" s="2">
        <v>319.43</v>
      </c>
      <c r="D10" s="3">
        <f>C10*15%+C10</f>
        <v>367.3445</v>
      </c>
      <c r="E10" s="1"/>
      <c r="F10" s="3"/>
      <c r="G10" s="9"/>
    </row>
    <row r="11" spans="1:7" ht="15">
      <c r="A11" s="1" t="s">
        <v>4</v>
      </c>
      <c r="B11" s="1" t="s">
        <v>9</v>
      </c>
      <c r="C11" s="2">
        <v>241.41</v>
      </c>
      <c r="D11" s="3">
        <f>C11*15%+C11</f>
        <v>277.62149999999997</v>
      </c>
      <c r="E11" s="1"/>
      <c r="F11" s="3"/>
      <c r="G11" s="9"/>
    </row>
    <row r="12" spans="1:7" ht="15">
      <c r="A12" s="1"/>
      <c r="B12" s="1"/>
      <c r="C12" s="2">
        <f>SUM(C7:C11)</f>
        <v>1434.17</v>
      </c>
      <c r="D12" s="3">
        <f>SUM(D7:D11)</f>
        <v>1649.2955</v>
      </c>
      <c r="E12" s="1">
        <v>1652</v>
      </c>
      <c r="F12" s="3">
        <f>C12*484.42/26184.92</f>
        <v>26.532089133745686</v>
      </c>
      <c r="G12" s="9">
        <f>E12-F12-D12</f>
        <v>-23.827589133745732</v>
      </c>
    </row>
    <row r="13" spans="1:7" ht="15">
      <c r="A13" s="1"/>
      <c r="B13" s="1"/>
      <c r="C13" s="2"/>
      <c r="D13" s="3"/>
      <c r="E13" s="1"/>
      <c r="F13" s="3"/>
      <c r="G13" s="9"/>
    </row>
    <row r="14" spans="1:7" ht="15">
      <c r="A14" s="1" t="s">
        <v>10</v>
      </c>
      <c r="B14" s="1" t="s">
        <v>11</v>
      </c>
      <c r="C14" s="2">
        <v>404.51</v>
      </c>
      <c r="D14" s="3">
        <f>C14*15%+C14</f>
        <v>465.18649999999997</v>
      </c>
      <c r="E14" s="4">
        <v>466</v>
      </c>
      <c r="F14" s="3">
        <f>C14*484.42/26184.92</f>
        <v>7.483419242831371</v>
      </c>
      <c r="G14" s="9">
        <f>E14-F14-D14</f>
        <v>-6.669919242831327</v>
      </c>
    </row>
    <row r="15" spans="1:7" ht="15">
      <c r="A15" s="1"/>
      <c r="B15" s="1"/>
      <c r="C15" s="2"/>
      <c r="D15" s="3"/>
      <c r="E15" s="4"/>
      <c r="F15" s="3"/>
      <c r="G15" s="9"/>
    </row>
    <row r="16" spans="1:7" ht="15">
      <c r="A16" s="1" t="s">
        <v>12</v>
      </c>
      <c r="B16" s="1" t="s">
        <v>13</v>
      </c>
      <c r="C16" s="2">
        <v>424.15</v>
      </c>
      <c r="D16" s="3">
        <f>C16*12%+C16</f>
        <v>475.048</v>
      </c>
      <c r="E16" s="1"/>
      <c r="F16" s="3"/>
      <c r="G16" s="9"/>
    </row>
    <row r="17" spans="1:7" ht="15">
      <c r="A17" s="1" t="s">
        <v>12</v>
      </c>
      <c r="B17" s="1" t="s">
        <v>14</v>
      </c>
      <c r="C17" s="2">
        <v>118.55</v>
      </c>
      <c r="D17" s="3">
        <f aca="true" t="shared" si="0" ref="D17:D22">C17*12%+C17</f>
        <v>132.776</v>
      </c>
      <c r="E17" s="1"/>
      <c r="F17" s="3"/>
      <c r="G17" s="9"/>
    </row>
    <row r="18" spans="1:7" ht="15">
      <c r="A18" s="1" t="s">
        <v>12</v>
      </c>
      <c r="B18" s="1" t="s">
        <v>15</v>
      </c>
      <c r="C18" s="2">
        <v>468.38</v>
      </c>
      <c r="D18" s="3">
        <f t="shared" si="0"/>
        <v>524.5856</v>
      </c>
      <c r="E18" s="1"/>
      <c r="F18" s="3"/>
      <c r="G18" s="9"/>
    </row>
    <row r="19" spans="1:7" ht="15">
      <c r="A19" s="1" t="s">
        <v>12</v>
      </c>
      <c r="B19" s="1" t="s">
        <v>16</v>
      </c>
      <c r="C19" s="2">
        <v>467.71</v>
      </c>
      <c r="D19" s="3">
        <f t="shared" si="0"/>
        <v>523.8352</v>
      </c>
      <c r="E19" s="4"/>
      <c r="F19" s="3"/>
      <c r="G19" s="9"/>
    </row>
    <row r="20" spans="1:7" ht="15">
      <c r="A20" s="1" t="s">
        <v>12</v>
      </c>
      <c r="B20" s="1" t="s">
        <v>17</v>
      </c>
      <c r="C20" s="2">
        <v>56.54</v>
      </c>
      <c r="D20" s="3">
        <f t="shared" si="0"/>
        <v>63.324799999999996</v>
      </c>
      <c r="E20" s="4"/>
      <c r="F20" s="3"/>
      <c r="G20" s="9"/>
    </row>
    <row r="21" spans="1:7" ht="15">
      <c r="A21" s="1" t="s">
        <v>12</v>
      </c>
      <c r="B21" s="1" t="s">
        <v>18</v>
      </c>
      <c r="C21" s="2">
        <v>192.06</v>
      </c>
      <c r="D21" s="3">
        <f t="shared" si="0"/>
        <v>215.1072</v>
      </c>
      <c r="E21" s="4"/>
      <c r="F21" s="3"/>
      <c r="G21" s="9"/>
    </row>
    <row r="22" spans="1:7" ht="15">
      <c r="A22" s="1" t="s">
        <v>12</v>
      </c>
      <c r="B22" s="1" t="s">
        <v>19</v>
      </c>
      <c r="C22" s="2">
        <v>468.63</v>
      </c>
      <c r="D22" s="3">
        <f t="shared" si="0"/>
        <v>524.8656</v>
      </c>
      <c r="E22" s="4"/>
      <c r="F22" s="3"/>
      <c r="G22" s="9"/>
    </row>
    <row r="23" spans="1:7" ht="15">
      <c r="A23" s="1"/>
      <c r="B23" s="1"/>
      <c r="C23" s="2">
        <f>SUM(C16:C22)</f>
        <v>2196.02</v>
      </c>
      <c r="D23" s="3">
        <f>SUM(D16:D22)</f>
        <v>2459.5424</v>
      </c>
      <c r="E23" s="5">
        <v>2464</v>
      </c>
      <c r="F23" s="3">
        <f>C23*484.42/26184.92</f>
        <v>40.62628445685532</v>
      </c>
      <c r="G23" s="9">
        <f>E23-F23-D23</f>
        <v>-36.16868445685532</v>
      </c>
    </row>
    <row r="24" spans="1:7" ht="15">
      <c r="A24" s="1"/>
      <c r="B24" s="1"/>
      <c r="C24" s="2"/>
      <c r="D24" s="3"/>
      <c r="E24" s="4"/>
      <c r="F24" s="3"/>
      <c r="G24" s="9"/>
    </row>
    <row r="25" spans="1:7" ht="15">
      <c r="A25" s="1" t="s">
        <v>20</v>
      </c>
      <c r="B25" s="1" t="s">
        <v>21</v>
      </c>
      <c r="C25" s="2">
        <v>262.61</v>
      </c>
      <c r="D25" s="3">
        <f>C25*15%+C25</f>
        <v>302.0015</v>
      </c>
      <c r="E25" s="1"/>
      <c r="F25" s="3"/>
      <c r="G25" s="9"/>
    </row>
    <row r="26" spans="1:7" ht="15">
      <c r="A26" s="1" t="s">
        <v>20</v>
      </c>
      <c r="B26" s="1" t="s">
        <v>22</v>
      </c>
      <c r="C26" s="2">
        <v>660.35</v>
      </c>
      <c r="D26" s="3">
        <f>C26*15%+C26</f>
        <v>759.4025</v>
      </c>
      <c r="E26" s="1"/>
      <c r="F26" s="3"/>
      <c r="G26" s="9"/>
    </row>
    <row r="27" spans="1:7" ht="15">
      <c r="A27" s="1" t="s">
        <v>20</v>
      </c>
      <c r="B27" s="1" t="s">
        <v>23</v>
      </c>
      <c r="C27" s="2">
        <v>191.72</v>
      </c>
      <c r="D27" s="3">
        <f>C27*15%+C27</f>
        <v>220.478</v>
      </c>
      <c r="E27" s="1"/>
      <c r="F27" s="3"/>
      <c r="G27" s="9"/>
    </row>
    <row r="28" spans="1:7" ht="15">
      <c r="A28" s="1" t="s">
        <v>20</v>
      </c>
      <c r="B28" s="1" t="s">
        <v>24</v>
      </c>
      <c r="C28" s="2">
        <v>220.13</v>
      </c>
      <c r="D28" s="3">
        <f>C28*15%+C28</f>
        <v>253.1495</v>
      </c>
      <c r="E28" s="1"/>
      <c r="F28" s="3"/>
      <c r="G28" s="9"/>
    </row>
    <row r="29" spans="1:7" ht="15">
      <c r="A29" s="1" t="s">
        <v>20</v>
      </c>
      <c r="B29" s="1" t="s">
        <v>25</v>
      </c>
      <c r="C29" s="2">
        <v>220.13</v>
      </c>
      <c r="D29" s="3">
        <f>C29*15%+C29</f>
        <v>253.1495</v>
      </c>
      <c r="E29" s="1"/>
      <c r="F29" s="3"/>
      <c r="G29" s="9"/>
    </row>
    <row r="30" spans="1:7" ht="15">
      <c r="A30" s="1"/>
      <c r="B30" s="1"/>
      <c r="C30" s="2">
        <f>SUM(C25:C29)</f>
        <v>1554.94</v>
      </c>
      <c r="D30" s="3">
        <f>SUM(D25:D29)</f>
        <v>1788.181</v>
      </c>
      <c r="E30" s="1">
        <v>1792</v>
      </c>
      <c r="F30" s="3">
        <f>C30*484.42/26184.92</f>
        <v>28.766329429305113</v>
      </c>
      <c r="G30" s="9">
        <f>E30-F30-D30</f>
        <v>-24.947329429305228</v>
      </c>
    </row>
    <row r="31" spans="1:7" ht="15">
      <c r="A31" s="1"/>
      <c r="B31" s="1"/>
      <c r="C31" s="2"/>
      <c r="D31" s="3"/>
      <c r="E31" s="1"/>
      <c r="F31" s="3"/>
      <c r="G31" s="9"/>
    </row>
    <row r="32" spans="1:7" ht="15">
      <c r="A32" s="1" t="s">
        <v>26</v>
      </c>
      <c r="B32" s="1" t="s">
        <v>27</v>
      </c>
      <c r="C32" s="2">
        <v>152.69</v>
      </c>
      <c r="D32" s="3">
        <f>C32*15%+C32</f>
        <v>175.5935</v>
      </c>
      <c r="E32" s="4"/>
      <c r="F32" s="3"/>
      <c r="G32" s="9"/>
    </row>
    <row r="33" spans="1:7" ht="15">
      <c r="A33" s="1" t="s">
        <v>26</v>
      </c>
      <c r="B33" s="1" t="s">
        <v>28</v>
      </c>
      <c r="C33" s="2">
        <v>107.45</v>
      </c>
      <c r="D33" s="3">
        <f>C33*15%+C33</f>
        <v>123.5675</v>
      </c>
      <c r="E33" s="4"/>
      <c r="F33" s="3"/>
      <c r="G33" s="9"/>
    </row>
    <row r="34" spans="1:7" ht="15">
      <c r="A34" s="1" t="s">
        <v>26</v>
      </c>
      <c r="B34" s="1" t="s">
        <v>29</v>
      </c>
      <c r="C34" s="2">
        <v>220.45</v>
      </c>
      <c r="D34" s="3">
        <f>C34*15%+C34</f>
        <v>253.51749999999998</v>
      </c>
      <c r="E34" s="4"/>
      <c r="F34" s="3"/>
      <c r="G34" s="9"/>
    </row>
    <row r="35" spans="1:7" ht="15">
      <c r="A35" s="1" t="s">
        <v>26</v>
      </c>
      <c r="B35" s="1" t="s">
        <v>30</v>
      </c>
      <c r="C35" s="2">
        <v>90.48</v>
      </c>
      <c r="D35" s="3">
        <f>C35*15%+C35</f>
        <v>104.052</v>
      </c>
      <c r="E35" s="4"/>
      <c r="F35" s="3"/>
      <c r="G35" s="9"/>
    </row>
    <row r="36" spans="1:7" ht="15">
      <c r="A36" s="1" t="s">
        <v>26</v>
      </c>
      <c r="B36" s="1" t="s">
        <v>31</v>
      </c>
      <c r="C36" s="2">
        <v>160.5</v>
      </c>
      <c r="D36" s="3">
        <f>C36*15%+C36</f>
        <v>184.575</v>
      </c>
      <c r="E36" s="4"/>
      <c r="F36" s="3"/>
      <c r="G36" s="9"/>
    </row>
    <row r="37" spans="1:7" ht="15">
      <c r="A37" s="1"/>
      <c r="B37" s="1"/>
      <c r="C37" s="2">
        <f>SUM(C32:C36)</f>
        <v>731.5699999999999</v>
      </c>
      <c r="D37" s="3">
        <f>SUM(D32:D36)</f>
        <v>841.3054999999999</v>
      </c>
      <c r="E37" s="4">
        <v>844</v>
      </c>
      <c r="F37" s="3">
        <f>C37*484.42/26184.92</f>
        <v>13.53401650262823</v>
      </c>
      <c r="G37" s="9">
        <f>E37-F37-D37</f>
        <v>-10.839516502628157</v>
      </c>
    </row>
    <row r="38" spans="1:7" ht="15">
      <c r="A38" s="1"/>
      <c r="B38" s="1"/>
      <c r="C38" s="2"/>
      <c r="D38" s="3"/>
      <c r="E38" s="4"/>
      <c r="F38" s="3"/>
      <c r="G38" s="9"/>
    </row>
    <row r="39" spans="1:7" ht="15">
      <c r="A39" s="1" t="s">
        <v>32</v>
      </c>
      <c r="B39" s="1" t="s">
        <v>33</v>
      </c>
      <c r="C39" s="2">
        <v>243.06</v>
      </c>
      <c r="D39" s="3">
        <f>C39*15%+C39</f>
        <v>279.519</v>
      </c>
      <c r="E39" s="4">
        <v>0</v>
      </c>
      <c r="F39" s="3">
        <f>C39*484.42/26184.92</f>
        <v>4.496600531909206</v>
      </c>
      <c r="G39" s="9">
        <f>E39-F39-D39</f>
        <v>-284.01560053190923</v>
      </c>
    </row>
    <row r="40" spans="1:7" ht="15">
      <c r="A40" s="1"/>
      <c r="B40" s="1"/>
      <c r="C40" s="2"/>
      <c r="D40" s="3"/>
      <c r="E40" s="4"/>
      <c r="F40" s="3"/>
      <c r="G40" s="9"/>
    </row>
    <row r="41" spans="1:7" ht="15">
      <c r="A41" s="1" t="s">
        <v>34</v>
      </c>
      <c r="B41" s="1" t="s">
        <v>35</v>
      </c>
      <c r="C41" s="2">
        <v>440.92</v>
      </c>
      <c r="D41" s="3">
        <f>C41*15%+C41</f>
        <v>507.058</v>
      </c>
      <c r="E41" s="4">
        <v>510</v>
      </c>
      <c r="F41" s="3">
        <f>C41*484.42/26184.92</f>
        <v>8.157002824526485</v>
      </c>
      <c r="G41" s="9">
        <f>E41-F41-D41</f>
        <v>-5.215002824526493</v>
      </c>
    </row>
    <row r="42" spans="1:7" ht="15">
      <c r="A42" s="1"/>
      <c r="B42" s="1"/>
      <c r="C42" s="2"/>
      <c r="D42" s="3"/>
      <c r="E42" s="4"/>
      <c r="F42" s="3"/>
      <c r="G42" s="9"/>
    </row>
    <row r="43" spans="1:7" ht="15">
      <c r="A43" s="1" t="s">
        <v>36</v>
      </c>
      <c r="B43" s="1" t="s">
        <v>37</v>
      </c>
      <c r="C43" s="2">
        <v>638.85</v>
      </c>
      <c r="D43" s="3">
        <f>C43*15%+C43</f>
        <v>734.6775</v>
      </c>
      <c r="E43" s="4"/>
      <c r="F43" s="3"/>
      <c r="G43" s="9"/>
    </row>
    <row r="44" spans="1:7" ht="15">
      <c r="A44" s="1" t="s">
        <v>36</v>
      </c>
      <c r="B44" s="1" t="s">
        <v>38</v>
      </c>
      <c r="C44" s="2">
        <v>674.18</v>
      </c>
      <c r="D44" s="3">
        <f>C44*15%+C44</f>
        <v>775.3069999999999</v>
      </c>
      <c r="E44" s="4"/>
      <c r="F44" s="3"/>
      <c r="G44" s="9"/>
    </row>
    <row r="45" spans="1:7" ht="15">
      <c r="A45" s="1" t="s">
        <v>36</v>
      </c>
      <c r="B45" s="1" t="s">
        <v>39</v>
      </c>
      <c r="C45" s="2">
        <v>220.13</v>
      </c>
      <c r="D45" s="3">
        <f>C45*15%+C45</f>
        <v>253.1495</v>
      </c>
      <c r="E45" s="4"/>
      <c r="F45" s="3"/>
      <c r="G45" s="9"/>
    </row>
    <row r="46" spans="1:7" ht="15">
      <c r="A46" s="1"/>
      <c r="B46" s="1"/>
      <c r="C46" s="2">
        <f>SUM(C43:C45)</f>
        <v>1533.1599999999999</v>
      </c>
      <c r="D46" s="3">
        <f>SUM(D43:D45)</f>
        <v>1763.134</v>
      </c>
      <c r="E46" s="4">
        <v>1765</v>
      </c>
      <c r="F46" s="3">
        <f>C46*484.42/26184.92</f>
        <v>28.363400277717098</v>
      </c>
      <c r="G46" s="9">
        <f>E46-F46-D46</f>
        <v>-26.497400277717134</v>
      </c>
    </row>
    <row r="47" spans="1:7" ht="15">
      <c r="A47" s="1"/>
      <c r="B47" s="1"/>
      <c r="C47" s="2"/>
      <c r="D47" s="3"/>
      <c r="E47" s="4"/>
      <c r="F47" s="3"/>
      <c r="G47" s="9"/>
    </row>
    <row r="48" spans="1:7" ht="15">
      <c r="A48" s="1" t="s">
        <v>40</v>
      </c>
      <c r="B48" s="1" t="s">
        <v>41</v>
      </c>
      <c r="C48" s="2">
        <v>418.51</v>
      </c>
      <c r="D48" s="3">
        <f>C48*12%+C48</f>
        <v>468.7312</v>
      </c>
      <c r="E48" s="4">
        <v>470</v>
      </c>
      <c r="F48" s="3">
        <f>C48*484.42/26184.92</f>
        <v>7.742418697479313</v>
      </c>
      <c r="G48" s="9">
        <f>E48-F48-D48</f>
        <v>-6.47361869747931</v>
      </c>
    </row>
    <row r="49" spans="1:7" ht="15">
      <c r="A49" s="1"/>
      <c r="B49" s="1"/>
      <c r="C49" s="2"/>
      <c r="D49" s="3"/>
      <c r="E49" s="4"/>
      <c r="F49" s="3"/>
      <c r="G49" s="9"/>
    </row>
    <row r="50" spans="1:7" ht="15">
      <c r="A50" s="1" t="s">
        <v>42</v>
      </c>
      <c r="B50" s="1" t="s">
        <v>43</v>
      </c>
      <c r="C50" s="2">
        <v>463.56</v>
      </c>
      <c r="D50" s="3">
        <f>C50*15%+C50</f>
        <v>533.094</v>
      </c>
      <c r="E50" s="4">
        <v>534</v>
      </c>
      <c r="F50" s="3">
        <f>C50*484.42/26184.92</f>
        <v>8.575841942614298</v>
      </c>
      <c r="G50" s="9">
        <f>E50-F50-D50</f>
        <v>-7.669841942614312</v>
      </c>
    </row>
    <row r="51" spans="1:7" ht="15">
      <c r="A51" s="1"/>
      <c r="B51" s="1"/>
      <c r="C51" s="2"/>
      <c r="D51" s="3"/>
      <c r="E51" s="4"/>
      <c r="F51" s="3"/>
      <c r="G51" s="9"/>
    </row>
    <row r="52" spans="1:7" ht="15">
      <c r="A52" s="1" t="s">
        <v>44</v>
      </c>
      <c r="B52" s="1" t="s">
        <v>45</v>
      </c>
      <c r="C52" s="2">
        <v>241.41</v>
      </c>
      <c r="D52" s="3">
        <f>C52*15%+C52</f>
        <v>277.62149999999997</v>
      </c>
      <c r="E52" s="1"/>
      <c r="F52" s="3"/>
      <c r="G52" s="9"/>
    </row>
    <row r="53" spans="1:7" ht="15">
      <c r="A53" s="1" t="s">
        <v>44</v>
      </c>
      <c r="B53" s="1" t="s">
        <v>46</v>
      </c>
      <c r="C53" s="2">
        <v>326.63</v>
      </c>
      <c r="D53" s="3">
        <f>C53*15%+C53</f>
        <v>375.6245</v>
      </c>
      <c r="E53" s="1"/>
      <c r="F53" s="3"/>
      <c r="G53" s="9"/>
    </row>
    <row r="54" spans="1:7" ht="15">
      <c r="A54" s="1"/>
      <c r="B54" s="1"/>
      <c r="C54" s="2">
        <f>SUM(C52:C53)</f>
        <v>568.04</v>
      </c>
      <c r="D54" s="3">
        <f>SUM(D52:D53)</f>
        <v>653.246</v>
      </c>
      <c r="E54" s="1">
        <v>654</v>
      </c>
      <c r="F54" s="3">
        <f>C54*484.42/26184.92</f>
        <v>10.5087178727298</v>
      </c>
      <c r="G54" s="9">
        <f>E54-F54-D54</f>
        <v>-9.75471787272977</v>
      </c>
    </row>
    <row r="55" spans="1:7" ht="15">
      <c r="A55" s="1"/>
      <c r="B55" s="1"/>
      <c r="C55" s="2"/>
      <c r="D55" s="3"/>
      <c r="E55" s="1"/>
      <c r="F55" s="3"/>
      <c r="G55" s="9"/>
    </row>
    <row r="56" spans="1:7" ht="15">
      <c r="A56" s="1" t="s">
        <v>47</v>
      </c>
      <c r="B56" s="1" t="s">
        <v>48</v>
      </c>
      <c r="C56" s="2">
        <v>212.86</v>
      </c>
      <c r="D56" s="3">
        <f>C56*15%+C56</f>
        <v>244.78900000000002</v>
      </c>
      <c r="E56" s="1">
        <v>245</v>
      </c>
      <c r="F56" s="3">
        <f>C56*484.42/26184.92</f>
        <v>3.937901708311502</v>
      </c>
      <c r="G56" s="9">
        <f>E56-F56-D56</f>
        <v>-3.726901708311516</v>
      </c>
    </row>
    <row r="57" spans="1:7" ht="15">
      <c r="A57" s="1"/>
      <c r="B57" s="1"/>
      <c r="C57" s="2"/>
      <c r="D57" s="3"/>
      <c r="E57" s="1"/>
      <c r="F57" s="3"/>
      <c r="G57" s="9"/>
    </row>
    <row r="58" spans="1:7" ht="15">
      <c r="A58" s="1" t="s">
        <v>49</v>
      </c>
      <c r="B58" s="1" t="s">
        <v>50</v>
      </c>
      <c r="C58" s="2">
        <v>91.01</v>
      </c>
      <c r="D58" s="3">
        <f>C58*15%+C58</f>
        <v>104.6615</v>
      </c>
      <c r="E58" s="4">
        <v>105</v>
      </c>
      <c r="F58" s="3">
        <f>C58*484.42/26184.92</f>
        <v>1.6836814548220886</v>
      </c>
      <c r="G58" s="9">
        <f>E58-F58-D58</f>
        <v>-1.3451814548220966</v>
      </c>
    </row>
    <row r="59" spans="1:7" ht="15">
      <c r="A59" s="1"/>
      <c r="B59" s="1"/>
      <c r="C59" s="2"/>
      <c r="D59" s="3"/>
      <c r="E59" s="4"/>
      <c r="F59" s="3"/>
      <c r="G59" s="9"/>
    </row>
    <row r="60" spans="1:7" ht="15">
      <c r="A60" s="1" t="s">
        <v>51</v>
      </c>
      <c r="B60" s="1" t="s">
        <v>52</v>
      </c>
      <c r="C60" s="2">
        <v>508.98</v>
      </c>
      <c r="D60" s="3">
        <f aca="true" t="shared" si="1" ref="D60:D66">C60*15%+C60</f>
        <v>585.327</v>
      </c>
      <c r="E60" s="4"/>
      <c r="F60" s="3"/>
      <c r="G60" s="9"/>
    </row>
    <row r="61" spans="1:7" ht="15">
      <c r="A61" s="1" t="s">
        <v>51</v>
      </c>
      <c r="B61" s="1" t="s">
        <v>53</v>
      </c>
      <c r="C61" s="2">
        <v>398.35</v>
      </c>
      <c r="D61" s="3">
        <f t="shared" si="1"/>
        <v>458.1025</v>
      </c>
      <c r="E61" s="4"/>
      <c r="F61" s="3"/>
      <c r="G61" s="9"/>
    </row>
    <row r="62" spans="1:7" ht="15">
      <c r="A62" s="1" t="s">
        <v>51</v>
      </c>
      <c r="B62" s="1" t="s">
        <v>54</v>
      </c>
      <c r="C62" s="2">
        <v>502.48</v>
      </c>
      <c r="D62" s="3">
        <f t="shared" si="1"/>
        <v>577.852</v>
      </c>
      <c r="E62" s="4"/>
      <c r="F62" s="3"/>
      <c r="G62" s="9"/>
    </row>
    <row r="63" spans="1:7" ht="15">
      <c r="A63" s="1" t="s">
        <v>51</v>
      </c>
      <c r="B63" s="1" t="s">
        <v>55</v>
      </c>
      <c r="C63" s="2">
        <v>214.54</v>
      </c>
      <c r="D63" s="3">
        <f t="shared" si="1"/>
        <v>246.721</v>
      </c>
      <c r="E63" s="4"/>
      <c r="F63" s="3"/>
      <c r="G63" s="9"/>
    </row>
    <row r="64" spans="1:7" ht="15">
      <c r="A64" s="1" t="s">
        <v>51</v>
      </c>
      <c r="B64" s="1" t="s">
        <v>56</v>
      </c>
      <c r="C64" s="2">
        <v>216.74</v>
      </c>
      <c r="D64" s="3">
        <f t="shared" si="1"/>
        <v>249.251</v>
      </c>
      <c r="E64" s="4"/>
      <c r="F64" s="3"/>
      <c r="G64" s="9"/>
    </row>
    <row r="65" spans="1:7" ht="15">
      <c r="A65" s="1" t="s">
        <v>51</v>
      </c>
      <c r="B65" s="1" t="s">
        <v>57</v>
      </c>
      <c r="C65" s="2">
        <v>847.94</v>
      </c>
      <c r="D65" s="3">
        <f t="shared" si="1"/>
        <v>975.1310000000001</v>
      </c>
      <c r="E65" s="4"/>
      <c r="F65" s="3"/>
      <c r="G65" s="9"/>
    </row>
    <row r="66" spans="1:7" ht="15">
      <c r="A66" s="1" t="s">
        <v>51</v>
      </c>
      <c r="B66" s="1" t="s">
        <v>58</v>
      </c>
      <c r="C66" s="2">
        <v>593.18</v>
      </c>
      <c r="D66" s="3">
        <f t="shared" si="1"/>
        <v>682.1569999999999</v>
      </c>
      <c r="E66" s="4"/>
      <c r="F66" s="3"/>
      <c r="G66" s="9"/>
    </row>
    <row r="67" spans="1:7" ht="15">
      <c r="A67" s="1"/>
      <c r="B67" s="1"/>
      <c r="C67" s="2">
        <f>SUM(C60:C66)</f>
        <v>3282.2099999999996</v>
      </c>
      <c r="D67" s="3">
        <f>SUM(D60:D66)</f>
        <v>3774.5415000000003</v>
      </c>
      <c r="E67" s="4">
        <v>3700</v>
      </c>
      <c r="F67" s="3">
        <f>C67*484.42/26184.92</f>
        <v>60.720757145715936</v>
      </c>
      <c r="G67" s="9">
        <f>E67-F67-D67</f>
        <v>-135.26225714571638</v>
      </c>
    </row>
    <row r="68" spans="1:7" ht="15">
      <c r="A68" s="1"/>
      <c r="B68" s="1"/>
      <c r="C68" s="2"/>
      <c r="D68" s="3"/>
      <c r="E68" s="4"/>
      <c r="F68" s="3"/>
      <c r="G68" s="9"/>
    </row>
    <row r="69" spans="1:7" ht="15">
      <c r="A69" s="6" t="s">
        <v>59</v>
      </c>
      <c r="B69" s="2" t="s">
        <v>60</v>
      </c>
      <c r="C69" s="2">
        <v>170.32</v>
      </c>
      <c r="D69" s="3">
        <f>C69*15%+C69</f>
        <v>195.868</v>
      </c>
      <c r="E69" s="4">
        <v>196</v>
      </c>
      <c r="F69" s="3">
        <f>C69*484.42/26184.92</f>
        <v>3.150913365402682</v>
      </c>
      <c r="G69" s="9">
        <f>E69-F69-D69</f>
        <v>-3.018913365402682</v>
      </c>
    </row>
    <row r="70" spans="1:7" ht="15">
      <c r="A70" s="6"/>
      <c r="B70" s="6"/>
      <c r="C70" s="2"/>
      <c r="D70" s="3"/>
      <c r="E70" s="4"/>
      <c r="F70" s="3"/>
      <c r="G70" s="9"/>
    </row>
    <row r="71" spans="1:7" ht="15">
      <c r="A71" s="1" t="s">
        <v>61</v>
      </c>
      <c r="B71" s="1" t="s">
        <v>62</v>
      </c>
      <c r="C71" s="2">
        <v>226.1</v>
      </c>
      <c r="D71" s="3">
        <f>C71*15%+C71</f>
        <v>260.015</v>
      </c>
      <c r="E71" s="4">
        <v>261</v>
      </c>
      <c r="F71" s="3">
        <f>C71*484.42/26184.92</f>
        <v>4.18284119256427</v>
      </c>
      <c r="G71" s="9">
        <f>E71-F71-D71</f>
        <v>-3.197841192564283</v>
      </c>
    </row>
    <row r="72" spans="1:7" ht="15">
      <c r="A72" s="1"/>
      <c r="B72" s="1"/>
      <c r="C72" s="2"/>
      <c r="D72" s="3"/>
      <c r="E72" s="4"/>
      <c r="F72" s="3"/>
      <c r="G72" s="9"/>
    </row>
    <row r="73" spans="1:7" ht="15">
      <c r="A73" s="1" t="s">
        <v>63</v>
      </c>
      <c r="B73" s="1" t="s">
        <v>64</v>
      </c>
      <c r="C73" s="2">
        <v>255.48</v>
      </c>
      <c r="D73" s="3">
        <f>C73*15%+C73</f>
        <v>293.80199999999996</v>
      </c>
      <c r="E73" s="4">
        <v>294</v>
      </c>
      <c r="F73" s="3">
        <f>C73*484.42/26184.92</f>
        <v>4.726370048104023</v>
      </c>
      <c r="G73" s="9">
        <f>E73-F73-D73</f>
        <v>-4.528370048103966</v>
      </c>
    </row>
    <row r="74" spans="1:7" ht="15">
      <c r="A74" s="1"/>
      <c r="B74" s="1"/>
      <c r="C74" s="2"/>
      <c r="D74" s="3"/>
      <c r="E74" s="4"/>
      <c r="F74" s="3"/>
      <c r="G74" s="9"/>
    </row>
    <row r="75" spans="1:7" ht="15">
      <c r="A75" s="1" t="s">
        <v>65</v>
      </c>
      <c r="B75" s="1" t="s">
        <v>66</v>
      </c>
      <c r="C75" s="2">
        <v>231.76</v>
      </c>
      <c r="D75" s="3">
        <f>C75*15%+C75</f>
        <v>266.524</v>
      </c>
      <c r="E75" s="4"/>
      <c r="F75" s="3"/>
      <c r="G75" s="9"/>
    </row>
    <row r="76" spans="1:7" ht="15">
      <c r="A76" s="1" t="s">
        <v>65</v>
      </c>
      <c r="B76" s="1" t="s">
        <v>67</v>
      </c>
      <c r="C76" s="2">
        <v>188.2</v>
      </c>
      <c r="D76" s="3">
        <f>C76*15%+C76</f>
        <v>216.42999999999998</v>
      </c>
      <c r="E76" s="4"/>
      <c r="F76" s="3"/>
      <c r="G76" s="9"/>
    </row>
    <row r="77" spans="1:7" ht="15">
      <c r="A77" s="1"/>
      <c r="B77" s="1"/>
      <c r="C77" s="2">
        <f>SUM(C75:C76)</f>
        <v>419.96</v>
      </c>
      <c r="D77" s="3">
        <f>SUM(D75:D76)</f>
        <v>482.95399999999995</v>
      </c>
      <c r="E77" s="4">
        <v>500</v>
      </c>
      <c r="F77" s="3">
        <f>C77*484.42/26184.92</f>
        <v>7.769243640996422</v>
      </c>
      <c r="G77" s="9">
        <f>E77-F77-D77</f>
        <v>9.276756359003627</v>
      </c>
    </row>
    <row r="78" spans="1:7" ht="15">
      <c r="A78" s="1"/>
      <c r="B78" s="1"/>
      <c r="C78" s="2"/>
      <c r="D78" s="3"/>
      <c r="E78" s="4"/>
      <c r="F78" s="3"/>
      <c r="G78" s="9"/>
    </row>
    <row r="79" spans="1:7" ht="15">
      <c r="A79" s="1" t="s">
        <v>68</v>
      </c>
      <c r="B79" s="1" t="s">
        <v>69</v>
      </c>
      <c r="C79" s="2">
        <v>237.53</v>
      </c>
      <c r="D79" s="3">
        <f>C79*15%+C79</f>
        <v>273.1595</v>
      </c>
      <c r="E79" s="1"/>
      <c r="F79" s="3"/>
      <c r="G79" s="9"/>
    </row>
    <row r="80" spans="1:7" ht="15">
      <c r="A80" s="1" t="s">
        <v>68</v>
      </c>
      <c r="B80" s="1" t="s">
        <v>70</v>
      </c>
      <c r="C80" s="2">
        <v>440</v>
      </c>
      <c r="D80" s="3">
        <f>C80*15%+C80</f>
        <v>506</v>
      </c>
      <c r="E80" s="4"/>
      <c r="F80" s="3"/>
      <c r="G80" s="9"/>
    </row>
    <row r="81" spans="1:7" ht="15">
      <c r="A81" s="1" t="s">
        <v>68</v>
      </c>
      <c r="B81" s="1" t="s">
        <v>71</v>
      </c>
      <c r="C81" s="2">
        <v>847.85</v>
      </c>
      <c r="D81" s="3">
        <f>C81*15%+C81</f>
        <v>975.0275</v>
      </c>
      <c r="E81" s="4"/>
      <c r="F81" s="3"/>
      <c r="G81" s="9"/>
    </row>
    <row r="82" spans="1:7" ht="15">
      <c r="A82" s="1"/>
      <c r="B82" s="1"/>
      <c r="C82" s="2">
        <f>SUM(C79:C81)</f>
        <v>1525.38</v>
      </c>
      <c r="D82" s="3">
        <f>SUM(D79:D81)</f>
        <v>1754.187</v>
      </c>
      <c r="E82" s="5">
        <v>1756</v>
      </c>
      <c r="F82" s="3">
        <f>C82*484.42/26184.92</f>
        <v>28.21947058077703</v>
      </c>
      <c r="G82" s="9">
        <f>E82-F82-D82</f>
        <v>-26.40647058077684</v>
      </c>
    </row>
    <row r="83" spans="1:7" ht="15">
      <c r="A83" s="1"/>
      <c r="B83" s="1"/>
      <c r="C83" s="2"/>
      <c r="D83" s="3"/>
      <c r="E83" s="4"/>
      <c r="F83" s="3"/>
      <c r="G83" s="9"/>
    </row>
    <row r="84" spans="1:7" ht="15">
      <c r="A84" s="1" t="s">
        <v>72</v>
      </c>
      <c r="B84" s="1" t="s">
        <v>73</v>
      </c>
      <c r="C84" s="2">
        <v>411.82</v>
      </c>
      <c r="D84" s="3">
        <f>C84*15%+C84</f>
        <v>473.59299999999996</v>
      </c>
      <c r="E84" s="1"/>
      <c r="F84" s="3"/>
      <c r="G84" s="9"/>
    </row>
    <row r="85" spans="1:7" ht="15">
      <c r="A85" s="1" t="s">
        <v>72</v>
      </c>
      <c r="B85" s="1" t="s">
        <v>74</v>
      </c>
      <c r="C85" s="2">
        <v>352.53</v>
      </c>
      <c r="D85" s="3">
        <f>C85*15%+C85</f>
        <v>405.4095</v>
      </c>
      <c r="E85" s="1"/>
      <c r="F85" s="3"/>
      <c r="G85" s="9"/>
    </row>
    <row r="86" spans="1:7" ht="15">
      <c r="A86" s="1" t="s">
        <v>72</v>
      </c>
      <c r="B86" s="1" t="s">
        <v>75</v>
      </c>
      <c r="C86" s="2">
        <v>260.03</v>
      </c>
      <c r="D86" s="3">
        <f>C86*15%+C86</f>
        <v>299.0345</v>
      </c>
      <c r="E86" s="1"/>
      <c r="F86" s="3"/>
      <c r="G86" s="9"/>
    </row>
    <row r="87" spans="1:7" ht="15">
      <c r="A87" s="1"/>
      <c r="B87" s="1"/>
      <c r="C87" s="2">
        <f>SUM(C84:C86)</f>
        <v>1024.3799999999999</v>
      </c>
      <c r="D87" s="3">
        <f>SUM(D84:D86)</f>
        <v>1178.0369999999998</v>
      </c>
      <c r="E87" s="1">
        <v>1180</v>
      </c>
      <c r="F87" s="3">
        <f>C87*484.42/26184.92</f>
        <v>18.950990096589944</v>
      </c>
      <c r="G87" s="9">
        <f>E87-F87-D87</f>
        <v>-16.987990096589783</v>
      </c>
    </row>
    <row r="88" spans="1:7" ht="15">
      <c r="A88" s="1"/>
      <c r="B88" s="1"/>
      <c r="C88" s="2"/>
      <c r="D88" s="3"/>
      <c r="E88" s="1"/>
      <c r="F88" s="3"/>
      <c r="G88" s="9"/>
    </row>
    <row r="89" spans="1:7" ht="15">
      <c r="A89" s="1" t="s">
        <v>76</v>
      </c>
      <c r="B89" s="1" t="s">
        <v>77</v>
      </c>
      <c r="C89" s="2">
        <v>146.98</v>
      </c>
      <c r="D89" s="3">
        <f>C89*15%+C89</f>
        <v>169.027</v>
      </c>
      <c r="E89" s="1"/>
      <c r="F89" s="3"/>
      <c r="G89" s="9"/>
    </row>
    <row r="90" spans="1:7" ht="15">
      <c r="A90" s="1" t="s">
        <v>76</v>
      </c>
      <c r="B90" s="1" t="s">
        <v>78</v>
      </c>
      <c r="C90" s="2">
        <v>113.05</v>
      </c>
      <c r="D90" s="3">
        <f>C90*15%+C90</f>
        <v>130.0075</v>
      </c>
      <c r="E90" s="4"/>
      <c r="F90" s="3"/>
      <c r="G90" s="9"/>
    </row>
    <row r="91" spans="1:7" ht="15">
      <c r="A91" s="1"/>
      <c r="B91" s="1"/>
      <c r="C91" s="2">
        <f>SUM(C89:C90)</f>
        <v>260.03</v>
      </c>
      <c r="D91" s="3">
        <f>SUM(D89:D90)</f>
        <v>299.0345</v>
      </c>
      <c r="E91" s="4">
        <v>301</v>
      </c>
      <c r="F91" s="3">
        <f>C91*484.42/26184.92</f>
        <v>4.810544870864605</v>
      </c>
      <c r="G91" s="9">
        <f>E91-F91-D91</f>
        <v>-2.8450448708645695</v>
      </c>
    </row>
    <row r="92" spans="1:7" ht="15">
      <c r="A92" s="1"/>
      <c r="B92" s="1"/>
      <c r="C92" s="2"/>
      <c r="D92" s="3"/>
      <c r="E92" s="4"/>
      <c r="F92" s="3"/>
      <c r="G92" s="9"/>
    </row>
    <row r="93" spans="1:7" ht="15">
      <c r="A93" s="2" t="s">
        <v>79</v>
      </c>
      <c r="B93" s="2" t="s">
        <v>80</v>
      </c>
      <c r="C93" s="2">
        <v>1362.55</v>
      </c>
      <c r="D93" s="3">
        <f>C93*15%+C93</f>
        <v>1566.9325</v>
      </c>
      <c r="E93" s="4">
        <v>1567</v>
      </c>
      <c r="F93" s="3">
        <f>C93*484.42/26184.92</f>
        <v>25.207121923611</v>
      </c>
      <c r="G93" s="9">
        <f>E93-F93-D93</f>
        <v>-25.139621923610775</v>
      </c>
    </row>
    <row r="94" spans="1:7" ht="15">
      <c r="A94" s="6"/>
      <c r="B94" s="6"/>
      <c r="C94" s="2"/>
      <c r="D94" s="3"/>
      <c r="E94" s="4"/>
      <c r="F94" s="3"/>
      <c r="G94" s="9"/>
    </row>
    <row r="95" spans="1:7" ht="15">
      <c r="A95" s="1" t="s">
        <v>81</v>
      </c>
      <c r="B95" s="1" t="s">
        <v>82</v>
      </c>
      <c r="C95" s="2">
        <v>554.24</v>
      </c>
      <c r="D95" s="3">
        <f>C95*15%+C95</f>
        <v>637.376</v>
      </c>
      <c r="E95" s="4">
        <v>638</v>
      </c>
      <c r="F95" s="3">
        <f>C95*484.42/26184.92</f>
        <v>10.253418410291117</v>
      </c>
      <c r="G95" s="9">
        <f>E95-F95-D95</f>
        <v>-9.629418410291123</v>
      </c>
    </row>
    <row r="96" spans="1:7" ht="15">
      <c r="A96" s="1"/>
      <c r="B96" s="1"/>
      <c r="C96" s="2"/>
      <c r="D96" s="3"/>
      <c r="E96" s="4"/>
      <c r="F96" s="3"/>
      <c r="G96" s="9"/>
    </row>
    <row r="97" spans="1:7" ht="15">
      <c r="A97" s="1" t="s">
        <v>83</v>
      </c>
      <c r="B97" s="1" t="s">
        <v>84</v>
      </c>
      <c r="C97" s="2">
        <v>233.21</v>
      </c>
      <c r="D97" s="3">
        <f>C97*15%+C97</f>
        <v>268.1915</v>
      </c>
      <c r="E97" s="4">
        <v>296</v>
      </c>
      <c r="F97" s="3">
        <f>C97*484.42/26184.92</f>
        <v>4.314375915603333</v>
      </c>
      <c r="G97" s="9">
        <f>E97-F97-D97</f>
        <v>23.494124084396674</v>
      </c>
    </row>
    <row r="98" spans="1:7" ht="15">
      <c r="A98" s="1"/>
      <c r="B98" s="1"/>
      <c r="C98" s="2"/>
      <c r="D98" s="3"/>
      <c r="E98" s="4"/>
      <c r="F98" s="3"/>
      <c r="G98" s="9"/>
    </row>
    <row r="99" spans="1:7" ht="15">
      <c r="A99" s="1" t="s">
        <v>85</v>
      </c>
      <c r="B99" s="1" t="s">
        <v>86</v>
      </c>
      <c r="C99" s="2">
        <v>365.93</v>
      </c>
      <c r="D99" s="3">
        <f aca="true" t="shared" si="2" ref="D99:D106">C99*15%+C99</f>
        <v>420.8195</v>
      </c>
      <c r="E99" s="1"/>
      <c r="F99" s="3"/>
      <c r="G99" s="9"/>
    </row>
    <row r="100" spans="1:7" ht="15">
      <c r="A100" s="1" t="s">
        <v>85</v>
      </c>
      <c r="B100" s="1" t="s">
        <v>87</v>
      </c>
      <c r="C100" s="2">
        <v>329.95</v>
      </c>
      <c r="D100" s="3">
        <f t="shared" si="2"/>
        <v>379.4425</v>
      </c>
      <c r="E100" s="1"/>
      <c r="F100" s="3"/>
      <c r="G100" s="9"/>
    </row>
    <row r="101" spans="1:7" ht="15">
      <c r="A101" s="1" t="s">
        <v>85</v>
      </c>
      <c r="B101" s="1" t="s">
        <v>88</v>
      </c>
      <c r="C101" s="2">
        <v>176.82</v>
      </c>
      <c r="D101" s="3">
        <f t="shared" si="2"/>
        <v>203.343</v>
      </c>
      <c r="E101" s="1"/>
      <c r="F101" s="3"/>
      <c r="G101" s="9"/>
    </row>
    <row r="102" spans="1:7" ht="15">
      <c r="A102" s="1" t="s">
        <v>85</v>
      </c>
      <c r="B102" s="1" t="s">
        <v>89</v>
      </c>
      <c r="C102" s="2">
        <v>410.67</v>
      </c>
      <c r="D102" s="3">
        <f t="shared" si="2"/>
        <v>472.2705</v>
      </c>
      <c r="E102" s="1"/>
      <c r="F102" s="3"/>
      <c r="G102" s="9"/>
    </row>
    <row r="103" spans="1:7" ht="15">
      <c r="A103" s="1" t="s">
        <v>85</v>
      </c>
      <c r="B103" s="1" t="s">
        <v>90</v>
      </c>
      <c r="C103" s="2">
        <v>163.93</v>
      </c>
      <c r="D103" s="3">
        <f t="shared" si="2"/>
        <v>188.5195</v>
      </c>
      <c r="E103" s="1"/>
      <c r="F103" s="3"/>
      <c r="G103" s="9"/>
    </row>
    <row r="104" spans="1:7" ht="15">
      <c r="A104" s="1" t="s">
        <v>85</v>
      </c>
      <c r="B104" s="1" t="s">
        <v>91</v>
      </c>
      <c r="C104" s="2">
        <v>292.86</v>
      </c>
      <c r="D104" s="3">
        <f t="shared" si="2"/>
        <v>336.789</v>
      </c>
      <c r="E104" s="1"/>
      <c r="F104" s="3"/>
      <c r="G104" s="9"/>
    </row>
    <row r="105" spans="1:7" ht="15">
      <c r="A105" s="1" t="s">
        <v>85</v>
      </c>
      <c r="B105" s="1" t="s">
        <v>92</v>
      </c>
      <c r="C105" s="2">
        <v>433.87</v>
      </c>
      <c r="D105" s="3">
        <f t="shared" si="2"/>
        <v>498.95050000000003</v>
      </c>
      <c r="E105" s="1"/>
      <c r="F105" s="3"/>
      <c r="G105" s="9"/>
    </row>
    <row r="106" spans="1:7" ht="15">
      <c r="A106" s="1" t="s">
        <v>85</v>
      </c>
      <c r="B106" s="1" t="s">
        <v>93</v>
      </c>
      <c r="C106" s="2">
        <v>79.12</v>
      </c>
      <c r="D106" s="3">
        <f t="shared" si="2"/>
        <v>90.988</v>
      </c>
      <c r="E106" s="1"/>
      <c r="F106" s="3"/>
      <c r="G106" s="9"/>
    </row>
    <row r="107" spans="1:7" ht="15">
      <c r="A107" s="1"/>
      <c r="B107" s="1"/>
      <c r="C107" s="2">
        <f>SUM(C99:C106)</f>
        <v>2253.15</v>
      </c>
      <c r="D107" s="3">
        <f>SUM(D99:D106)</f>
        <v>2591.1225</v>
      </c>
      <c r="E107" s="1">
        <v>2594</v>
      </c>
      <c r="F107" s="3">
        <f>C107*484.42/26184.92</f>
        <v>41.6831872314294</v>
      </c>
      <c r="G107" s="9">
        <f>E107-F107-D107</f>
        <v>-38.80568723142915</v>
      </c>
    </row>
    <row r="108" spans="1:7" ht="15">
      <c r="A108" s="1"/>
      <c r="B108" s="1"/>
      <c r="C108" s="2"/>
      <c r="D108" s="3"/>
      <c r="E108" s="1"/>
      <c r="F108" s="3"/>
      <c r="G108" s="9"/>
    </row>
    <row r="109" spans="1:7" ht="15">
      <c r="A109" s="1" t="s">
        <v>94</v>
      </c>
      <c r="B109" s="1" t="s">
        <v>95</v>
      </c>
      <c r="C109" s="2">
        <v>169.66</v>
      </c>
      <c r="D109" s="3">
        <f>C109*15%+C109</f>
        <v>195.10899999999998</v>
      </c>
      <c r="E109" s="4"/>
      <c r="F109" s="3"/>
      <c r="G109" s="9"/>
    </row>
    <row r="110" spans="1:7" ht="15">
      <c r="A110" s="1" t="s">
        <v>94</v>
      </c>
      <c r="B110" s="1" t="s">
        <v>96</v>
      </c>
      <c r="C110" s="2">
        <v>347.1</v>
      </c>
      <c r="D110" s="3">
        <f>C110*15%+C110</f>
        <v>399.165</v>
      </c>
      <c r="E110" s="4"/>
      <c r="F110" s="3"/>
      <c r="G110" s="9"/>
    </row>
    <row r="111" spans="1:7" ht="15">
      <c r="A111" s="1" t="s">
        <v>94</v>
      </c>
      <c r="B111" s="1" t="s">
        <v>97</v>
      </c>
      <c r="C111" s="2">
        <v>1041.3</v>
      </c>
      <c r="D111" s="3">
        <f>C111*15%+C111</f>
        <v>1197.495</v>
      </c>
      <c r="E111" s="4"/>
      <c r="F111" s="3"/>
      <c r="G111" s="9"/>
    </row>
    <row r="112" spans="1:7" ht="15">
      <c r="A112" s="1" t="s">
        <v>94</v>
      </c>
      <c r="B112" s="1" t="s">
        <v>98</v>
      </c>
      <c r="C112" s="2">
        <v>711.32</v>
      </c>
      <c r="D112" s="3">
        <f>C112*15%+C112</f>
        <v>818.018</v>
      </c>
      <c r="E112" s="4"/>
      <c r="F112" s="3"/>
      <c r="G112" s="9"/>
    </row>
    <row r="113" spans="1:7" ht="15">
      <c r="A113" s="1" t="s">
        <v>94</v>
      </c>
      <c r="B113" s="1" t="s">
        <v>99</v>
      </c>
      <c r="C113" s="2">
        <v>398.35</v>
      </c>
      <c r="D113" s="3">
        <f>C113*15%+C113</f>
        <v>458.1025</v>
      </c>
      <c r="E113" s="4"/>
      <c r="F113" s="3"/>
      <c r="G113" s="9"/>
    </row>
    <row r="114" spans="1:7" ht="15">
      <c r="A114" s="1"/>
      <c r="B114" s="1"/>
      <c r="C114" s="2">
        <f>SUM(C109:C113)</f>
        <v>2667.73</v>
      </c>
      <c r="D114" s="3">
        <f>SUM(D109:D113)</f>
        <v>3067.8894999999998</v>
      </c>
      <c r="E114" s="4">
        <v>3074</v>
      </c>
      <c r="F114" s="3">
        <f>C114*484.42/26184.92</f>
        <v>49.35290108199682</v>
      </c>
      <c r="G114" s="9">
        <f>E114-F114-D114</f>
        <v>-43.24240108199638</v>
      </c>
    </row>
    <row r="115" spans="1:7" ht="15">
      <c r="A115" s="1"/>
      <c r="B115" s="1"/>
      <c r="C115" s="2"/>
      <c r="D115" s="3"/>
      <c r="E115" s="4"/>
      <c r="F115" s="3"/>
      <c r="G115" s="9"/>
    </row>
    <row r="116" spans="1:7" ht="15">
      <c r="A116" s="1" t="s">
        <v>100</v>
      </c>
      <c r="B116" s="1" t="s">
        <v>101</v>
      </c>
      <c r="C116" s="2">
        <v>214.54</v>
      </c>
      <c r="D116" s="3">
        <f>C116*12%+C116</f>
        <v>240.2848</v>
      </c>
      <c r="E116" s="4"/>
      <c r="F116" s="3"/>
      <c r="G116" s="9"/>
    </row>
    <row r="117" spans="1:7" ht="15">
      <c r="A117" s="1" t="s">
        <v>100</v>
      </c>
      <c r="B117" s="1" t="s">
        <v>102</v>
      </c>
      <c r="C117" s="2">
        <v>407.02</v>
      </c>
      <c r="D117" s="3">
        <f>C117*12%+C117</f>
        <v>455.8624</v>
      </c>
      <c r="E117" s="4"/>
      <c r="F117" s="3"/>
      <c r="G117" s="9"/>
    </row>
    <row r="118" spans="1:7" ht="15">
      <c r="A118" s="1"/>
      <c r="B118" s="1"/>
      <c r="C118" s="2">
        <f>SUM(C116:C117)</f>
        <v>621.56</v>
      </c>
      <c r="D118" s="3">
        <f>SUM(D116:D117)</f>
        <v>696.1472</v>
      </c>
      <c r="E118" s="4">
        <v>697</v>
      </c>
      <c r="F118" s="3">
        <f>C118*484.42/26184.92</f>
        <v>11.498835787926792</v>
      </c>
      <c r="G118" s="9">
        <f>E118-F118-D118</f>
        <v>-10.646035787926735</v>
      </c>
    </row>
    <row r="119" spans="1:7" ht="15">
      <c r="A119" s="4"/>
      <c r="B119" s="4"/>
      <c r="C119" s="5"/>
      <c r="D119" s="4"/>
      <c r="E119" s="4"/>
      <c r="F119" s="3"/>
      <c r="G119" s="9"/>
    </row>
    <row r="120" spans="1:7" ht="15">
      <c r="A120" s="1" t="s">
        <v>103</v>
      </c>
      <c r="B120" s="1" t="s">
        <v>104</v>
      </c>
      <c r="C120" s="2">
        <v>468.38</v>
      </c>
      <c r="D120" s="3">
        <f>C120*15%+C120</f>
        <v>538.637</v>
      </c>
      <c r="E120" s="1">
        <v>539</v>
      </c>
      <c r="F120" s="3">
        <f>C120*484.42/26184.92</f>
        <v>8.665011754857376</v>
      </c>
      <c r="G120" s="9">
        <f>E120-F120-D120</f>
        <v>-8.30201175485729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2014-06-03T23:18:30Z</dcterms:created>
  <dcterms:modified xsi:type="dcterms:W3CDTF">2014-06-03T23:21:46Z</dcterms:modified>
  <cp:category/>
  <cp:version/>
  <cp:contentType/>
  <cp:contentStatus/>
</cp:coreProperties>
</file>