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<sst xmlns="http://schemas.openxmlformats.org/spreadsheetml/2006/main" count="387" uniqueCount="232">
  <si>
    <t>***Ленуська***</t>
  </si>
  <si>
    <t xml:space="preserve">FOOTBALL Рубашка 9 152 </t>
  </si>
  <si>
    <t xml:space="preserve">FOOTBALL Футболка 3 A 152 </t>
  </si>
  <si>
    <t>SKORPION Брюки 5 158</t>
  </si>
  <si>
    <t>VINTAGE Джемпер 2 152</t>
  </si>
  <si>
    <t xml:space="preserve">VINTAGE Футболка 4 A 152 </t>
  </si>
  <si>
    <t>anetka</t>
  </si>
  <si>
    <t xml:space="preserve">AGATKA Леггинсы 3 110 </t>
  </si>
  <si>
    <t>CYGANECZKA Туника 1 6 110</t>
  </si>
  <si>
    <t xml:space="preserve">DOLORES Леггинсы 4 104 </t>
  </si>
  <si>
    <t xml:space="preserve">GOLDEN Футболка 7 116 </t>
  </si>
  <si>
    <t xml:space="preserve">HIACYNT Леггинсы 1 3 110 </t>
  </si>
  <si>
    <t>KOCHAM WAKACJE Леггинсы 104LGB1/104 301</t>
  </si>
  <si>
    <t>KWIECISTA PODROZ Футболка 110OKA2/110</t>
  </si>
  <si>
    <t>NIEDZWIEDZIA PRZYGODA Футболка 098OKA2/098</t>
  </si>
  <si>
    <t xml:space="preserve">YORK Джемпер 4B 116 </t>
  </si>
  <si>
    <t>Anuka</t>
  </si>
  <si>
    <t>FOOTBALL Футболка 3 B 116</t>
  </si>
  <si>
    <t>LONG BEACH Футболка 4 116</t>
  </si>
  <si>
    <t>Barabulka</t>
  </si>
  <si>
    <t>KOCHAM STOKROTKI Повязка 086OAA2/086</t>
  </si>
  <si>
    <t xml:space="preserve">NAOMI Футболка 4 92 </t>
  </si>
  <si>
    <t xml:space="preserve">SWIAT MILLY Колготки RJD1/080-086 </t>
  </si>
  <si>
    <t xml:space="preserve">SZCZESLIWA SZKOLA Колготки 092-098RJA2/092-098 </t>
  </si>
  <si>
    <t>bibl</t>
  </si>
  <si>
    <t>GRANATOWA KOKARDA Туника 146TUF2/146</t>
  </si>
  <si>
    <t>GRANATOWA KOKARDA Юбка TK 146NTB1/146</t>
  </si>
  <si>
    <t>LADY FLO Брюки Z TK 146STE3/146</t>
  </si>
  <si>
    <t>ROMA Платье TK 140UNE2/140</t>
  </si>
  <si>
    <t>Dulsinea</t>
  </si>
  <si>
    <t xml:space="preserve">GRANATOWA KOKARDA Платье DZ 116UWF2/116 </t>
  </si>
  <si>
    <t>LADY FLO Болеро 116WDB6/116 610</t>
  </si>
  <si>
    <t>ROMA Туника 116TUD3/116 1289</t>
  </si>
  <si>
    <t>Ekaterina_Y</t>
  </si>
  <si>
    <t xml:space="preserve">NAOMI Юбка 5 110 </t>
  </si>
  <si>
    <t>ELENA*22</t>
  </si>
  <si>
    <t xml:space="preserve">KOTWICA DZIEWCZYNKA Брюки DRESOWE 2 86 </t>
  </si>
  <si>
    <t>Elena76</t>
  </si>
  <si>
    <t>GRANATOWA KOKARDA Топ 134TPA2/128 450</t>
  </si>
  <si>
    <t>GRANATOWA KOKARDA Юбка TK 128NTB1/128</t>
  </si>
  <si>
    <t xml:space="preserve">KWIECISTA PODROZ Платье TK 134URE3/134 </t>
  </si>
  <si>
    <t>evgeniya2211</t>
  </si>
  <si>
    <t xml:space="preserve">ALASKA Брюки DRESOWE 5 116 </t>
  </si>
  <si>
    <t xml:space="preserve">FOOTBALL Брюки DRESOWE 2 116 </t>
  </si>
  <si>
    <t xml:space="preserve">FOOTBALL Футболка 3 B 116 </t>
  </si>
  <si>
    <t xml:space="preserve">GOLF Рубашка 2 110 </t>
  </si>
  <si>
    <t xml:space="preserve">LONG BEACH Брюки DRESOWE 2 110 </t>
  </si>
  <si>
    <t>LONG BEACH Джемпер 1 110</t>
  </si>
  <si>
    <t xml:space="preserve">LONG BEACH Шорты-бермуды 9 110 </t>
  </si>
  <si>
    <t>SCHOOL BOY Джемпер-поло 4A 110</t>
  </si>
  <si>
    <t>irisca</t>
  </si>
  <si>
    <t>ATLANTIS Шарф 15 80-86</t>
  </si>
  <si>
    <t>NIEDZWIEDZIA PRZYGODA Колготки 092-098RJD1/092-098</t>
  </si>
  <si>
    <t>RUGBY Футболка - поло 6 98</t>
  </si>
  <si>
    <t>VINTAGE Шорты-бермуды 1 0 98</t>
  </si>
  <si>
    <t>Kotlyarova</t>
  </si>
  <si>
    <t>BYC PIRATEM Бейсболка 110CBA6/110</t>
  </si>
  <si>
    <t>BYС PIRATEM Носки 17-18 RPA9/17-18</t>
  </si>
  <si>
    <t>BYС PIRATEM Носки 17-18 RPC5/17-18</t>
  </si>
  <si>
    <t>NIEDZWIEDZIA PRZYGODA Носки 10-11RPC5/10-11</t>
  </si>
  <si>
    <t>NOWY DZIEN Носки 10-11RPC5/10-11 63</t>
  </si>
  <si>
    <t>PODWODNI KUMPLE Колготки 068-074RJB7/068-074 151</t>
  </si>
  <si>
    <t>PODWODNI KUMPLE Носки 10-11RPC5/10-11</t>
  </si>
  <si>
    <t>STREFA CHLOPCOW Носки 17-18RPD4/17-18 59</t>
  </si>
  <si>
    <t>WYSOKO W CHMURACH Носки 10-11RPD4/10-11</t>
  </si>
  <si>
    <t>Larans</t>
  </si>
  <si>
    <t xml:space="preserve">NAOMI Туника 1 0 92 </t>
  </si>
  <si>
    <t xml:space="preserve">ROMANTYCZNA Платье 1 146 </t>
  </si>
  <si>
    <t>SERDUSZKO Леггинсы 1 4 92</t>
  </si>
  <si>
    <t>m_lena</t>
  </si>
  <si>
    <t>HIGHWAY Брюки DRESOWE 7 128</t>
  </si>
  <si>
    <t>MAMUTY Брюки DRESOWE 2 128</t>
  </si>
  <si>
    <t>WILCZEK Джемпер 3 128</t>
  </si>
  <si>
    <t>mak</t>
  </si>
  <si>
    <t xml:space="preserve">EKSPEDYCJA Брюки 5 158 </t>
  </si>
  <si>
    <t>Marinamama</t>
  </si>
  <si>
    <t>HIACYNT Юбка 8 116</t>
  </si>
  <si>
    <t>Marusia79</t>
  </si>
  <si>
    <t>AGATKA Футболка 4 104</t>
  </si>
  <si>
    <t xml:space="preserve">GOLDEN Футболка 7 92 </t>
  </si>
  <si>
    <t xml:space="preserve">PANTERKA Футболка 1 4 104 </t>
  </si>
  <si>
    <t>Nik255</t>
  </si>
  <si>
    <t xml:space="preserve">ATHLETIC Брюки 7 B 122 </t>
  </si>
  <si>
    <t>LONG BEACH Брюки DRESOWE 2 128</t>
  </si>
  <si>
    <t>LONG BEACH Джемпер 1 128</t>
  </si>
  <si>
    <t xml:space="preserve">LONG BEACH Футболка 4 128 </t>
  </si>
  <si>
    <t>NEW YORK Брюки 7 122</t>
  </si>
  <si>
    <t>Nortug</t>
  </si>
  <si>
    <t>KWIECISTA PODROZ Платье TK/DZ 122RMB1/122</t>
  </si>
  <si>
    <t xml:space="preserve">NAJPIEKNIEJSZA Колготки 116-122RJB3/116-122 </t>
  </si>
  <si>
    <t xml:space="preserve">NAOMI Леггинсы 3 122 </t>
  </si>
  <si>
    <t xml:space="preserve">NAOMI Туника 1 0 122 </t>
  </si>
  <si>
    <t>solynka</t>
  </si>
  <si>
    <r>
      <t xml:space="preserve">DZIEWCZECE PRZEMYSLENIA Колготки 116-122 RJC5/116-122 </t>
    </r>
    <r>
      <rPr>
        <b/>
        <sz val="11"/>
        <color indexed="8"/>
        <rFont val="Times New Roman"/>
        <family val="1"/>
      </rPr>
      <t xml:space="preserve"> </t>
    </r>
  </si>
  <si>
    <t>FOLKOWA Леггинсы 10A 110</t>
  </si>
  <si>
    <t xml:space="preserve">HORSES Леггинсы 9 110 </t>
  </si>
  <si>
    <t xml:space="preserve">NAOMI Туника 1 0 116 </t>
  </si>
  <si>
    <t xml:space="preserve">SNIEZYNKA Водолазка 8 116 </t>
  </si>
  <si>
    <t xml:space="preserve">SNIEZYNKA Леггинсы 9 116 </t>
  </si>
  <si>
    <t xml:space="preserve">SOWKI Водолазка 3B 110 </t>
  </si>
  <si>
    <t>TULIPANY Леггинсы 6 110</t>
  </si>
  <si>
    <t>TURKUSOWA Футболка 3 110</t>
  </si>
  <si>
    <t xml:space="preserve">WROTKI Леггинсы 12 128 </t>
  </si>
  <si>
    <t>TanyaV</t>
  </si>
  <si>
    <t>MOTOROWKA Рубашка 1 0 116</t>
  </si>
  <si>
    <t xml:space="preserve">SKORPION Шорты-бермуды 9 116 </t>
  </si>
  <si>
    <t xml:space="preserve">WESOLY SLONIK Футболка 098OKD5/098 </t>
  </si>
  <si>
    <t>Tata_71</t>
  </si>
  <si>
    <t>STYL GLAMOUR Футболка 128BCA2/128</t>
  </si>
  <si>
    <t>STYL GLAMOUR Юбка DZ 128NDA5/128</t>
  </si>
  <si>
    <t>Алёна.</t>
  </si>
  <si>
    <t>DZIEWCZECE PRZEMYSLENIA Леггинсы 116 LGD1/116 345</t>
  </si>
  <si>
    <t>KOLEKCJA PERFUM Колготки 116-122RJA7/116-122</t>
  </si>
  <si>
    <t>KOLEKCJA PERFUM Леггинсы 122LGE3/122</t>
  </si>
  <si>
    <t>KOLEKCJA PERFUM Футболка кр. рук 116OKA7/116</t>
  </si>
  <si>
    <t xml:space="preserve">LADY FLO Платье TK 122URMX/122 </t>
  </si>
  <si>
    <t>анюта 1983</t>
  </si>
  <si>
    <t>W PARKU Куртка 086KUC7/086</t>
  </si>
  <si>
    <t>биба</t>
  </si>
  <si>
    <t>MISSIE Джемпер 3 98</t>
  </si>
  <si>
    <t>SNIEZYNKA Джемпер 3 98</t>
  </si>
  <si>
    <t>SNIEZYNKA Леггинсы 10 98</t>
  </si>
  <si>
    <t>TOP STAR Туника 8 110</t>
  </si>
  <si>
    <t>YORK Джемпер 4B 110</t>
  </si>
  <si>
    <t>Брюнетка</t>
  </si>
  <si>
    <t>GRANATOWA KOKARDA Юбка TK 116NTB1/116</t>
  </si>
  <si>
    <t>HORSES Леггинсы 9 116</t>
  </si>
  <si>
    <t xml:space="preserve">KORONA Леггинсы 13A 116 </t>
  </si>
  <si>
    <t>KROPKOWA Леггинсы 7 116</t>
  </si>
  <si>
    <t>KWIECISTA PODROZ Колготки 116-122RJB5/116-122</t>
  </si>
  <si>
    <t xml:space="preserve">ROMANTYCZNA Футболка 6 116 </t>
  </si>
  <si>
    <t xml:space="preserve">ROMANTYCZNA Юбка 4 122 </t>
  </si>
  <si>
    <t xml:space="preserve">SOWKI Водолазка 3B 116 </t>
  </si>
  <si>
    <t xml:space="preserve">TULIPANY Леггинсы 6 116 </t>
  </si>
  <si>
    <t>гуля79</t>
  </si>
  <si>
    <t>CYGANECZKA Джемпер 1 146</t>
  </si>
  <si>
    <t>CYGANECZKA Леггинсы 4 146</t>
  </si>
  <si>
    <t>GOLF Рубашка 1 80</t>
  </si>
  <si>
    <t>KROKODYL Футболка 1 0 74</t>
  </si>
  <si>
    <t>MAMUTY Водолазка 4В 80</t>
  </si>
  <si>
    <t>MEKSYK Футболка 3 74</t>
  </si>
  <si>
    <t>PODWODNI KUMPLE Носки 12-13RPC5/12-13</t>
  </si>
  <si>
    <t>SUPERHERO Брюки DRESOWE 9 74</t>
  </si>
  <si>
    <t>SUPERHERO Шорты 6 74</t>
  </si>
  <si>
    <t>WESOLY SLONIK Носки 12-13RPC5/12-13</t>
  </si>
  <si>
    <t>WYSOKO W CHMURACH Носки 12-13RPD4/12-13</t>
  </si>
  <si>
    <t>Далина</t>
  </si>
  <si>
    <t>GRANATOWA KOKARDA  Леггинсы 146LGA2/146</t>
  </si>
  <si>
    <t>GRANATOWA KOKARDA  Туника 146TUF2/146</t>
  </si>
  <si>
    <t>ЕкатеринК@</t>
  </si>
  <si>
    <t xml:space="preserve">TRIDENT BAY Футболка - поло 1 122 </t>
  </si>
  <si>
    <t>Зара</t>
  </si>
  <si>
    <t>HIACYNT Брюки 1 1  122</t>
  </si>
  <si>
    <t>NAOMI Туника 9 122</t>
  </si>
  <si>
    <t>Иннна</t>
  </si>
  <si>
    <t>ATHLETIC Брюки 7 B 158</t>
  </si>
  <si>
    <t>ATLANTIS Брюки 10 A 158</t>
  </si>
  <si>
    <t>FOOTBALL Брюки DRESOWE 2 152</t>
  </si>
  <si>
    <t>KING Брюки DRESOWE 5 116</t>
  </si>
  <si>
    <t>LONG BEACH Брюки DRESOWE 2 116</t>
  </si>
  <si>
    <t>MM STYLE Куртка 2 152</t>
  </si>
  <si>
    <t>STREFA CHLOPCOW Футболка 116OKD4/116</t>
  </si>
  <si>
    <t>SWEET GIRL Повязка на голову 12 92-98</t>
  </si>
  <si>
    <t>SWEET GIRL Сарафан 5 98</t>
  </si>
  <si>
    <t>TURNIEJ Носки 19-20RPD5/19-20</t>
  </si>
  <si>
    <t>VINTAGE Брюки 7 158</t>
  </si>
  <si>
    <t>WILCZEK Джемпер 9 110</t>
  </si>
  <si>
    <t>М@ма</t>
  </si>
  <si>
    <t xml:space="preserve">JESTEM DUZA DZIEWCZYNKA Колготки 080-086RJA2/080-086 </t>
  </si>
  <si>
    <t xml:space="preserve">JESTEM DUZA DZIEWCZYNKA Носки 15-16RPA2/15-16 </t>
  </si>
  <si>
    <t>JESTEM DUZA DZIEWCZYNKA Носки 15-16RPA6/15-16</t>
  </si>
  <si>
    <t>SZCZESLIWA SZKOLA Колготки 080-086RJB5/080-086</t>
  </si>
  <si>
    <t>SZCZESLIWA SZKOLA Косылка 092CHD3/092</t>
  </si>
  <si>
    <t xml:space="preserve">SZCZESLIWA SZKOLA Носки 15-16RPC9/15-16 </t>
  </si>
  <si>
    <t>Маримбаа</t>
  </si>
  <si>
    <t>DZIEWCZYNA W STYLU BOHO Брюки JEANS 128SJB1/128</t>
  </si>
  <si>
    <t>НастюшаСолнышко</t>
  </si>
  <si>
    <t>BYС PIRATEM Носки 15-16 RPA9/15-16 53</t>
  </si>
  <si>
    <t>BYС PIRATEM Носки 15-16 RPC5/15-16 53</t>
  </si>
  <si>
    <t>NUMER LOTU Комплект K1C5/092</t>
  </si>
  <si>
    <t>TENIS Боди 1 0 86 363,80</t>
  </si>
  <si>
    <t xml:space="preserve">TENIS Брюки DRESOWE 1 4 92 </t>
  </si>
  <si>
    <t>Наташила</t>
  </si>
  <si>
    <t xml:space="preserve">DZIEWCZECE PRZEMYSLENIA Носки 17-18 RPM0/17-18 </t>
  </si>
  <si>
    <t>DZIEWCZYNA W STYLU BOHO Колготки 104-110RJE9/104-110</t>
  </si>
  <si>
    <t>DZIEWCZYNA W STYLU BOHO Носки 17-18RPE9/17-18 71</t>
  </si>
  <si>
    <t>GRANATOWA KOKARDA Носки 17-18RPA2/17-1</t>
  </si>
  <si>
    <t>HIACYNT Туника 1 2 110</t>
  </si>
  <si>
    <t>KWIECISTA PODROZ Колготки 104-110RJB5/104-110</t>
  </si>
  <si>
    <t>KWIECISTA PODROZ Носки 17-18RPB5/17-18 74</t>
  </si>
  <si>
    <t xml:space="preserve">LADY FLO Носки 17-18RPF4/17-18 </t>
  </si>
  <si>
    <t>SNIEZYNKA Джемпер 3 110</t>
  </si>
  <si>
    <t xml:space="preserve">SNIEZYNKA Леггинсы 9 110 </t>
  </si>
  <si>
    <t xml:space="preserve">SNIEZYNKA Сарафан 13 110 </t>
  </si>
  <si>
    <t>Ольча123</t>
  </si>
  <si>
    <t>BIALA Свитер 1 7 110</t>
  </si>
  <si>
    <t xml:space="preserve">HIACYNT Футболка 5 110 </t>
  </si>
  <si>
    <t xml:space="preserve">HIACYNT Футболка 5 116 </t>
  </si>
  <si>
    <t xml:space="preserve">NAJLEPSZY DUET Футболка DL REK ODA2/116 </t>
  </si>
  <si>
    <t>светася</t>
  </si>
  <si>
    <t>BYС PIRATEM Носки 19-20 RPC5/19-20</t>
  </si>
  <si>
    <t>ISC PRZED SIEBIE Носки 19-20RPC5/19-20</t>
  </si>
  <si>
    <t>WIELKI SWIAT Носки 21-22RPA1/21-22</t>
  </si>
  <si>
    <t>Серувима</t>
  </si>
  <si>
    <t xml:space="preserve">MELANIA Водолазка 3 122 </t>
  </si>
  <si>
    <t>SKATER Повязка на голову 13 104-116</t>
  </si>
  <si>
    <t xml:space="preserve">SKATER Туника 12 128 </t>
  </si>
  <si>
    <t>Танич7</t>
  </si>
  <si>
    <t>ALASKA Брюки DRESOWE 5 86</t>
  </si>
  <si>
    <t>DINOZAURY Брюки 4 92</t>
  </si>
  <si>
    <t>FOOTBALL Брюки 5 128</t>
  </si>
  <si>
    <t>FOOTBALL Брюки DRESOWE 2 128</t>
  </si>
  <si>
    <t xml:space="preserve">FOOTBALL Носки 1 1 140-146 </t>
  </si>
  <si>
    <t>NAUTINER Носки 1 9 140-146</t>
  </si>
  <si>
    <t xml:space="preserve">NIEDZWIEDZIA PRZYGODA Носки 15-16RPD1/15-16 </t>
  </si>
  <si>
    <t>PODWODNI KUMPLE Носки 15-16RPC5/15-16</t>
  </si>
  <si>
    <t>RUGBY Шорты-бермуды 8 134</t>
  </si>
  <si>
    <t>TENIS Шорты-бермуды 6 128</t>
  </si>
  <si>
    <t>WESOLY SLONIK Носки 15-16RPC5/15-16</t>
  </si>
  <si>
    <t>WYSOKO W CHMURACH Колготки 092-098RJD1/092-098 200</t>
  </si>
  <si>
    <t>WYSOKO W CHMURACH Носки 15-16RPD2/15-16 58</t>
  </si>
  <si>
    <t>Татьяна оле</t>
  </si>
  <si>
    <t>GOLDEN Футболка 7 98</t>
  </si>
  <si>
    <t>NUMER JEDEN Брюки Короткие 152B1SKB7/152</t>
  </si>
  <si>
    <t xml:space="preserve">DZIEWCZECE PRZEMYSLENIA Футболка 110 OKB3/110 </t>
  </si>
  <si>
    <t>НИК</t>
  </si>
  <si>
    <t>Заказ</t>
  </si>
  <si>
    <t>Без ОРГ</t>
  </si>
  <si>
    <t>С ОРГ</t>
  </si>
  <si>
    <t>Сдано</t>
  </si>
  <si>
    <t>Трансп.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</si>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</sst>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0" fillId="0" borderId="10" xfId="0" applyFont="1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/>
      <protection/>
    </xf>
    <xf numFmtId="1" fontId="40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4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2" fillId="0" borderId="10" xfId="42" applyFont="1" applyFill="1" applyBorder="1" applyAlignment="1" applyProtection="1">
      <alignment/>
      <protection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1" fontId="31" fillId="0" borderId="10" xfId="0" applyNumberFormat="1" applyFont="1" applyBorder="1" applyAlignment="1">
      <alignment/>
    </xf>
    <xf numFmtId="0" fontId="31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@&#1084;&#1072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3"/>
  <sheetViews>
    <sheetView tabSelected="1" zoomScalePageLayoutView="0" workbookViewId="0" topLeftCell="A239">
      <selection activeCell="J17" sqref="J17"/>
    </sheetView>
  </sheetViews>
  <sheetFormatPr defaultColWidth="9.140625" defaultRowHeight="15"/>
  <cols>
    <col min="1" max="1" width="19.140625" style="0" customWidth="1"/>
    <col min="2" max="2" width="54.421875" style="0" customWidth="1"/>
    <col min="7" max="7" width="9.140625" style="12" customWidth="1"/>
  </cols>
  <sheetData>
    <row r="1" spans="1:7" ht="15">
      <c r="A1" s="9" t="s">
        <v>225</v>
      </c>
      <c r="B1" s="9" t="s">
        <v>226</v>
      </c>
      <c r="C1" s="9" t="s">
        <v>227</v>
      </c>
      <c r="D1" s="9" t="s">
        <v>228</v>
      </c>
      <c r="E1" s="9" t="s">
        <v>229</v>
      </c>
      <c r="F1" s="9" t="s">
        <v>230</v>
      </c>
      <c r="G1" s="9" t="s">
        <v>231</v>
      </c>
    </row>
    <row r="2" spans="1:7" ht="15">
      <c r="A2" s="1" t="s">
        <v>0</v>
      </c>
      <c r="B2" s="2" t="s">
        <v>1</v>
      </c>
      <c r="C2" s="3">
        <v>470.05</v>
      </c>
      <c r="D2" s="4">
        <f>C2*15%+C2</f>
        <v>540.5575</v>
      </c>
      <c r="E2" s="1"/>
      <c r="F2" s="5"/>
      <c r="G2" s="10"/>
    </row>
    <row r="3" spans="1:7" ht="15">
      <c r="A3" s="1" t="s">
        <v>0</v>
      </c>
      <c r="B3" s="2" t="s">
        <v>2</v>
      </c>
      <c r="C3" s="3">
        <v>303.45</v>
      </c>
      <c r="D3" s="4">
        <f>C3*15%+C3</f>
        <v>348.9675</v>
      </c>
      <c r="E3" s="1"/>
      <c r="F3" s="5"/>
      <c r="G3" s="10"/>
    </row>
    <row r="4" spans="1:7" ht="15">
      <c r="A4" s="1" t="s">
        <v>0</v>
      </c>
      <c r="B4" s="2" t="s">
        <v>3</v>
      </c>
      <c r="C4" s="3">
        <v>728.45</v>
      </c>
      <c r="D4" s="4">
        <f>C4*15%+C4</f>
        <v>837.7175000000001</v>
      </c>
      <c r="E4" s="1"/>
      <c r="F4" s="5"/>
      <c r="G4" s="10"/>
    </row>
    <row r="5" spans="1:7" ht="15">
      <c r="A5" s="1" t="s">
        <v>0</v>
      </c>
      <c r="B5" s="2" t="s">
        <v>4</v>
      </c>
      <c r="C5" s="3">
        <v>728.45</v>
      </c>
      <c r="D5" s="4">
        <f>C5*15%+C5</f>
        <v>837.7175000000001</v>
      </c>
      <c r="E5" s="1"/>
      <c r="F5" s="5"/>
      <c r="G5" s="10"/>
    </row>
    <row r="6" spans="1:7" ht="15">
      <c r="A6" s="1" t="s">
        <v>0</v>
      </c>
      <c r="B6" s="2" t="s">
        <v>5</v>
      </c>
      <c r="C6" s="3">
        <v>318.75</v>
      </c>
      <c r="D6" s="4">
        <f>C6*15%+C6</f>
        <v>366.5625</v>
      </c>
      <c r="E6" s="1"/>
      <c r="F6" s="5"/>
      <c r="G6" s="10"/>
    </row>
    <row r="7" spans="1:7" ht="15">
      <c r="A7" s="1"/>
      <c r="B7" s="2"/>
      <c r="C7" s="3">
        <f>SUM(C2:C6)</f>
        <v>2549.15</v>
      </c>
      <c r="D7" s="4">
        <f>SUM(D2:D6)</f>
        <v>2931.5225</v>
      </c>
      <c r="E7" s="1">
        <v>2933</v>
      </c>
      <c r="F7" s="5">
        <f>C7*632.5/66293.39</f>
        <v>24.32123888972943</v>
      </c>
      <c r="G7" s="11">
        <f>E7-F7-D7</f>
        <v>-22.843738889729593</v>
      </c>
    </row>
    <row r="8" spans="1:7" ht="15">
      <c r="A8" s="1"/>
      <c r="B8" s="2"/>
      <c r="C8" s="3"/>
      <c r="D8" s="4"/>
      <c r="E8" s="1"/>
      <c r="F8" s="5"/>
      <c r="G8" s="11"/>
    </row>
    <row r="9" spans="1:7" ht="15">
      <c r="A9" s="1" t="s">
        <v>6</v>
      </c>
      <c r="B9" s="1" t="s">
        <v>7</v>
      </c>
      <c r="C9" s="3">
        <v>204.85</v>
      </c>
      <c r="D9" s="4">
        <f>C9*1%+C9</f>
        <v>206.89849999999998</v>
      </c>
      <c r="E9" s="6"/>
      <c r="F9" s="5"/>
      <c r="G9" s="11"/>
    </row>
    <row r="10" spans="1:7" ht="15">
      <c r="A10" s="1" t="s">
        <v>6</v>
      </c>
      <c r="B10" s="1" t="s">
        <v>8</v>
      </c>
      <c r="C10" s="3">
        <v>485.35</v>
      </c>
      <c r="D10" s="4">
        <f aca="true" t="shared" si="0" ref="D10:D18">C10*1%+C10</f>
        <v>490.2035</v>
      </c>
      <c r="E10" s="6"/>
      <c r="F10" s="5"/>
      <c r="G10" s="11"/>
    </row>
    <row r="11" spans="1:7" ht="15">
      <c r="A11" s="1" t="s">
        <v>6</v>
      </c>
      <c r="B11" s="1" t="s">
        <v>9</v>
      </c>
      <c r="C11" s="3">
        <v>189.55</v>
      </c>
      <c r="D11" s="4">
        <f t="shared" si="0"/>
        <v>191.4455</v>
      </c>
      <c r="E11" s="6"/>
      <c r="F11" s="5"/>
      <c r="G11" s="11"/>
    </row>
    <row r="12" spans="1:7" ht="15">
      <c r="A12" s="1" t="s">
        <v>6</v>
      </c>
      <c r="B12" s="1" t="s">
        <v>224</v>
      </c>
      <c r="C12" s="3">
        <v>395.25</v>
      </c>
      <c r="D12" s="4">
        <f t="shared" si="0"/>
        <v>399.2025</v>
      </c>
      <c r="E12" s="6"/>
      <c r="F12" s="5"/>
      <c r="G12" s="11"/>
    </row>
    <row r="13" spans="1:7" ht="15">
      <c r="A13" s="1" t="s">
        <v>6</v>
      </c>
      <c r="B13" s="3" t="s">
        <v>10</v>
      </c>
      <c r="C13" s="3">
        <v>220.15</v>
      </c>
      <c r="D13" s="4">
        <f t="shared" si="0"/>
        <v>222.35150000000002</v>
      </c>
      <c r="E13" s="6"/>
      <c r="F13" s="5"/>
      <c r="G13" s="11"/>
    </row>
    <row r="14" spans="1:7" ht="15">
      <c r="A14" s="1" t="s">
        <v>6</v>
      </c>
      <c r="B14" s="1" t="s">
        <v>11</v>
      </c>
      <c r="C14" s="3">
        <v>227.8</v>
      </c>
      <c r="D14" s="4">
        <f t="shared" si="0"/>
        <v>230.078</v>
      </c>
      <c r="E14" s="6"/>
      <c r="F14" s="5"/>
      <c r="G14" s="11"/>
    </row>
    <row r="15" spans="1:7" ht="15">
      <c r="A15" s="1" t="s">
        <v>6</v>
      </c>
      <c r="B15" s="1" t="s">
        <v>12</v>
      </c>
      <c r="C15" s="3">
        <v>286.95</v>
      </c>
      <c r="D15" s="4">
        <f t="shared" si="0"/>
        <v>289.8195</v>
      </c>
      <c r="E15" s="6"/>
      <c r="F15" s="5"/>
      <c r="G15" s="11"/>
    </row>
    <row r="16" spans="1:7" ht="15">
      <c r="A16" s="1" t="s">
        <v>6</v>
      </c>
      <c r="B16" s="1" t="s">
        <v>13</v>
      </c>
      <c r="C16" s="3">
        <v>445.4</v>
      </c>
      <c r="D16" s="4">
        <f t="shared" si="0"/>
        <v>449.854</v>
      </c>
      <c r="E16" s="6"/>
      <c r="F16" s="5"/>
      <c r="G16" s="11"/>
    </row>
    <row r="17" spans="1:7" ht="15">
      <c r="A17" s="1" t="s">
        <v>6</v>
      </c>
      <c r="B17" s="1" t="s">
        <v>14</v>
      </c>
      <c r="C17" s="3">
        <v>409.7</v>
      </c>
      <c r="D17" s="4">
        <f t="shared" si="0"/>
        <v>413.79699999999997</v>
      </c>
      <c r="E17" s="6"/>
      <c r="F17" s="5"/>
      <c r="G17" s="11"/>
    </row>
    <row r="18" spans="1:7" ht="15">
      <c r="A18" s="1" t="s">
        <v>6</v>
      </c>
      <c r="B18" s="1" t="s">
        <v>15</v>
      </c>
      <c r="C18" s="3">
        <v>222.35</v>
      </c>
      <c r="D18" s="4">
        <f t="shared" si="0"/>
        <v>224.5735</v>
      </c>
      <c r="E18" s="6"/>
      <c r="F18" s="5"/>
      <c r="G18" s="11"/>
    </row>
    <row r="19" spans="1:7" ht="15">
      <c r="A19" s="1"/>
      <c r="B19" s="1"/>
      <c r="C19" s="3">
        <f>SUM(C9:C18)</f>
        <v>3087.35</v>
      </c>
      <c r="D19" s="4">
        <f>SUM(D9:D18)</f>
        <v>3118.2235</v>
      </c>
      <c r="E19" s="6">
        <v>3337</v>
      </c>
      <c r="F19" s="5">
        <f>C19*632.5/66293.39</f>
        <v>29.456162597809527</v>
      </c>
      <c r="G19" s="11">
        <f>E19-F19-D19</f>
        <v>189.3203374021905</v>
      </c>
    </row>
    <row r="20" spans="1:7" ht="15">
      <c r="A20" s="1"/>
      <c r="B20" s="1"/>
      <c r="C20" s="3"/>
      <c r="D20" s="4"/>
      <c r="E20" s="6"/>
      <c r="F20" s="5"/>
      <c r="G20" s="11"/>
    </row>
    <row r="21" spans="1:7" ht="15">
      <c r="A21" s="1" t="s">
        <v>16</v>
      </c>
      <c r="B21" s="1" t="s">
        <v>17</v>
      </c>
      <c r="C21" s="3">
        <v>250.75</v>
      </c>
      <c r="D21" s="4">
        <f>C21*15%+C21</f>
        <v>288.3625</v>
      </c>
      <c r="E21" s="6"/>
      <c r="F21" s="5"/>
      <c r="G21" s="11"/>
    </row>
    <row r="22" spans="1:7" ht="15">
      <c r="A22" s="1" t="s">
        <v>16</v>
      </c>
      <c r="B22" s="1" t="s">
        <v>18</v>
      </c>
      <c r="C22" s="3">
        <v>235.45</v>
      </c>
      <c r="D22" s="4">
        <f>C22*15%+C22</f>
        <v>270.7675</v>
      </c>
      <c r="E22" s="6"/>
      <c r="F22" s="5"/>
      <c r="G22" s="11"/>
    </row>
    <row r="23" spans="1:7" ht="15">
      <c r="A23" s="1"/>
      <c r="B23" s="1"/>
      <c r="C23" s="3">
        <f>SUM(C21:C22)</f>
        <v>486.2</v>
      </c>
      <c r="D23" s="4">
        <f>SUM(D21:D22)</f>
        <v>559.13</v>
      </c>
      <c r="E23" s="6">
        <v>560</v>
      </c>
      <c r="F23" s="5">
        <f>C23*632.5/66293.39</f>
        <v>4.638795813579605</v>
      </c>
      <c r="G23" s="11">
        <f>E23-F23-D23</f>
        <v>-3.7687958135795725</v>
      </c>
    </row>
    <row r="24" spans="1:7" ht="15">
      <c r="A24" s="1"/>
      <c r="B24" s="1"/>
      <c r="C24" s="3"/>
      <c r="D24" s="4"/>
      <c r="E24" s="6"/>
      <c r="F24" s="5"/>
      <c r="G24" s="11"/>
    </row>
    <row r="25" spans="1:7" ht="15">
      <c r="A25" s="1" t="s">
        <v>19</v>
      </c>
      <c r="B25" s="1" t="s">
        <v>20</v>
      </c>
      <c r="C25" s="3">
        <v>188.7</v>
      </c>
      <c r="D25" s="4">
        <f>C25*15%+C25</f>
        <v>217.005</v>
      </c>
      <c r="E25" s="6"/>
      <c r="F25" s="5"/>
      <c r="G25" s="11"/>
    </row>
    <row r="26" spans="1:7" ht="15">
      <c r="A26" s="1" t="s">
        <v>19</v>
      </c>
      <c r="B26" s="1" t="s">
        <v>21</v>
      </c>
      <c r="C26" s="3">
        <v>227.8</v>
      </c>
      <c r="D26" s="4">
        <f>C26*15%+C26</f>
        <v>261.97</v>
      </c>
      <c r="E26" s="6"/>
      <c r="F26" s="5"/>
      <c r="G26" s="11"/>
    </row>
    <row r="27" spans="1:7" ht="15">
      <c r="A27" s="1" t="s">
        <v>19</v>
      </c>
      <c r="B27" s="1" t="s">
        <v>22</v>
      </c>
      <c r="C27" s="3">
        <v>143.65</v>
      </c>
      <c r="D27" s="4">
        <f>C27*15%+C27</f>
        <v>165.1975</v>
      </c>
      <c r="E27" s="6"/>
      <c r="F27" s="5"/>
      <c r="G27" s="11"/>
    </row>
    <row r="28" spans="1:7" ht="15">
      <c r="A28" s="1" t="s">
        <v>19</v>
      </c>
      <c r="B28" s="2" t="s">
        <v>23</v>
      </c>
      <c r="C28" s="3">
        <v>174.02</v>
      </c>
      <c r="D28" s="4">
        <f>C28*15%+C28</f>
        <v>200.12300000000002</v>
      </c>
      <c r="E28" s="1"/>
      <c r="F28" s="5"/>
      <c r="G28" s="11"/>
    </row>
    <row r="29" spans="1:7" ht="15">
      <c r="A29" s="1"/>
      <c r="B29" s="2"/>
      <c r="C29" s="3">
        <f>SUM(C25:C28)</f>
        <v>734.17</v>
      </c>
      <c r="D29" s="4">
        <f>SUM(D25:D28)</f>
        <v>844.2955000000001</v>
      </c>
      <c r="E29" s="1">
        <v>847</v>
      </c>
      <c r="F29" s="5">
        <f>C29*632.5/66293.39</f>
        <v>7.004658005873587</v>
      </c>
      <c r="G29" s="11">
        <f>E29-F29-D29</f>
        <v>-4.300158005873641</v>
      </c>
    </row>
    <row r="30" spans="1:7" ht="15">
      <c r="A30" s="1"/>
      <c r="B30" s="2"/>
      <c r="C30" s="3"/>
      <c r="D30" s="4"/>
      <c r="E30" s="1"/>
      <c r="F30" s="5"/>
      <c r="G30" s="11"/>
    </row>
    <row r="31" spans="1:7" ht="15">
      <c r="A31" s="1" t="s">
        <v>24</v>
      </c>
      <c r="B31" s="1" t="s">
        <v>25</v>
      </c>
      <c r="C31" s="3">
        <v>806.65</v>
      </c>
      <c r="D31" s="4">
        <f>C31*15%+C31</f>
        <v>927.6474999999999</v>
      </c>
      <c r="E31" s="6"/>
      <c r="F31" s="5"/>
      <c r="G31" s="11"/>
    </row>
    <row r="32" spans="1:7" ht="15">
      <c r="A32" s="1" t="s">
        <v>24</v>
      </c>
      <c r="B32" s="1" t="s">
        <v>26</v>
      </c>
      <c r="C32" s="3">
        <v>857.65</v>
      </c>
      <c r="D32" s="4">
        <f>C32*15%+C32</f>
        <v>986.2974999999999</v>
      </c>
      <c r="E32" s="6"/>
      <c r="F32" s="5"/>
      <c r="G32" s="11"/>
    </row>
    <row r="33" spans="1:7" ht="15">
      <c r="A33" s="1" t="s">
        <v>24</v>
      </c>
      <c r="B33" s="1" t="s">
        <v>27</v>
      </c>
      <c r="C33" s="3">
        <v>979.2</v>
      </c>
      <c r="D33" s="4">
        <f>C33*15%+C33</f>
        <v>1126.08</v>
      </c>
      <c r="E33" s="6"/>
      <c r="F33" s="5"/>
      <c r="G33" s="11"/>
    </row>
    <row r="34" spans="1:7" ht="15">
      <c r="A34" s="1" t="s">
        <v>24</v>
      </c>
      <c r="B34" s="1" t="s">
        <v>28</v>
      </c>
      <c r="C34" s="3">
        <v>1477.3</v>
      </c>
      <c r="D34" s="4">
        <f>C34*15%+C34</f>
        <v>1698.895</v>
      </c>
      <c r="E34" s="6"/>
      <c r="F34" s="5"/>
      <c r="G34" s="11"/>
    </row>
    <row r="35" spans="1:7" ht="15">
      <c r="A35" s="1"/>
      <c r="B35" s="1"/>
      <c r="C35" s="3">
        <f>SUM(C31:C34)</f>
        <v>4120.8</v>
      </c>
      <c r="D35" s="4">
        <f>SUM(D31:D34)</f>
        <v>4738.92</v>
      </c>
      <c r="E35" s="6">
        <v>4741</v>
      </c>
      <c r="F35" s="5">
        <f>C35*632.5/66293.39</f>
        <v>39.31622745495441</v>
      </c>
      <c r="G35" s="11">
        <f>E35-F35-D35</f>
        <v>-37.23622745495413</v>
      </c>
    </row>
    <row r="36" spans="1:7" ht="15">
      <c r="A36" s="1"/>
      <c r="B36" s="1"/>
      <c r="C36" s="3"/>
      <c r="D36" s="4"/>
      <c r="E36" s="6"/>
      <c r="F36" s="5"/>
      <c r="G36" s="11"/>
    </row>
    <row r="37" spans="1:7" ht="15">
      <c r="A37" s="1" t="s">
        <v>29</v>
      </c>
      <c r="B37" s="1" t="s">
        <v>30</v>
      </c>
      <c r="C37" s="3">
        <v>806.65</v>
      </c>
      <c r="D37" s="4">
        <f>C37*15%+C37</f>
        <v>927.6474999999999</v>
      </c>
      <c r="E37" s="6"/>
      <c r="F37" s="5"/>
      <c r="G37" s="11"/>
    </row>
    <row r="38" spans="1:7" ht="15">
      <c r="A38" s="1" t="s">
        <v>29</v>
      </c>
      <c r="B38" s="1" t="s">
        <v>31</v>
      </c>
      <c r="C38" s="3">
        <v>580.55</v>
      </c>
      <c r="D38" s="4">
        <f>C38*15%+C38</f>
        <v>667.6324999999999</v>
      </c>
      <c r="E38" s="6"/>
      <c r="F38" s="5"/>
      <c r="G38" s="11"/>
    </row>
    <row r="39" spans="1:7" ht="15">
      <c r="A39" s="1" t="s">
        <v>29</v>
      </c>
      <c r="B39" s="1" t="s">
        <v>32</v>
      </c>
      <c r="C39" s="3">
        <v>1227.4</v>
      </c>
      <c r="D39" s="4">
        <f>C39*15%+C39</f>
        <v>1411.5100000000002</v>
      </c>
      <c r="E39" s="6"/>
      <c r="F39" s="5"/>
      <c r="G39" s="11"/>
    </row>
    <row r="40" spans="1:7" ht="15">
      <c r="A40" s="1"/>
      <c r="B40" s="1"/>
      <c r="C40" s="3">
        <f>SUM(C37:C39)</f>
        <v>2614.6</v>
      </c>
      <c r="D40" s="4">
        <f>SUM(D37:D39)</f>
        <v>3006.79</v>
      </c>
      <c r="E40" s="6">
        <v>3008</v>
      </c>
      <c r="F40" s="5">
        <f>C40*632.5/66293.39</f>
        <v>24.945692172326684</v>
      </c>
      <c r="G40" s="11">
        <f>E40-F40-D40</f>
        <v>-23.735692172326708</v>
      </c>
    </row>
    <row r="41" spans="1:7" ht="15">
      <c r="A41" s="1"/>
      <c r="B41" s="1"/>
      <c r="C41" s="3"/>
      <c r="D41" s="4"/>
      <c r="E41" s="6"/>
      <c r="F41" s="5"/>
      <c r="G41" s="11"/>
    </row>
    <row r="42" spans="1:7" ht="15">
      <c r="A42" s="1" t="s">
        <v>33</v>
      </c>
      <c r="B42" s="2" t="s">
        <v>34</v>
      </c>
      <c r="C42" s="3">
        <v>554.2</v>
      </c>
      <c r="D42" s="4">
        <f>C42*15%+C42</f>
        <v>637.33</v>
      </c>
      <c r="E42" s="1">
        <v>638</v>
      </c>
      <c r="F42" s="5">
        <f>C42*632.5/66293.39</f>
        <v>5.287578444849479</v>
      </c>
      <c r="G42" s="11">
        <f>E42-F42-D42</f>
        <v>-4.617578444849528</v>
      </c>
    </row>
    <row r="43" spans="1:7" ht="15">
      <c r="A43" s="1"/>
      <c r="B43" s="2"/>
      <c r="C43" s="3"/>
      <c r="D43" s="4"/>
      <c r="E43" s="1"/>
      <c r="F43" s="5"/>
      <c r="G43" s="11"/>
    </row>
    <row r="44" spans="1:7" ht="15">
      <c r="A44" s="1" t="s">
        <v>35</v>
      </c>
      <c r="B44" s="1" t="s">
        <v>36</v>
      </c>
      <c r="C44" s="3">
        <v>311.1</v>
      </c>
      <c r="D44" s="4">
        <f>C44*15%+C44</f>
        <v>357.76500000000004</v>
      </c>
      <c r="E44" s="6">
        <v>360</v>
      </c>
      <c r="F44" s="5">
        <f>C44*632.5/66293.39</f>
        <v>2.968180538059677</v>
      </c>
      <c r="G44" s="11">
        <f>E44-F44-D44</f>
        <v>-0.7331805380597416</v>
      </c>
    </row>
    <row r="45" spans="1:7" ht="15">
      <c r="A45" s="1"/>
      <c r="B45" s="1"/>
      <c r="C45" s="3"/>
      <c r="D45" s="4"/>
      <c r="E45" s="6"/>
      <c r="F45" s="5"/>
      <c r="G45" s="11"/>
    </row>
    <row r="46" spans="1:7" ht="15">
      <c r="A46" s="1" t="s">
        <v>37</v>
      </c>
      <c r="B46" s="1" t="s">
        <v>38</v>
      </c>
      <c r="C46" s="3">
        <v>428.4</v>
      </c>
      <c r="D46" s="4">
        <f>C46*15%+C46</f>
        <v>492.65999999999997</v>
      </c>
      <c r="E46" s="6"/>
      <c r="F46" s="5"/>
      <c r="G46" s="11"/>
    </row>
    <row r="47" spans="1:7" ht="15">
      <c r="A47" s="1" t="s">
        <v>37</v>
      </c>
      <c r="B47" s="1" t="s">
        <v>39</v>
      </c>
      <c r="C47" s="3">
        <v>857.65</v>
      </c>
      <c r="D47" s="4">
        <f>C47*15%+C47</f>
        <v>986.2974999999999</v>
      </c>
      <c r="E47" s="6"/>
      <c r="F47" s="5"/>
      <c r="G47" s="11"/>
    </row>
    <row r="48" spans="1:7" ht="15">
      <c r="A48" s="1" t="s">
        <v>37</v>
      </c>
      <c r="B48" s="1" t="s">
        <v>40</v>
      </c>
      <c r="C48" s="3">
        <v>1320.9</v>
      </c>
      <c r="D48" s="4">
        <f>C48*15%+C48</f>
        <v>1519.035</v>
      </c>
      <c r="E48" s="6"/>
      <c r="F48" s="5"/>
      <c r="G48" s="11"/>
    </row>
    <row r="49" spans="1:7" ht="15">
      <c r="A49" s="1"/>
      <c r="B49" s="1"/>
      <c r="C49" s="3">
        <f>SUM(C46:C48)</f>
        <v>2606.95</v>
      </c>
      <c r="D49" s="4">
        <f>SUM(D46:D48)</f>
        <v>2997.9925000000003</v>
      </c>
      <c r="E49" s="6">
        <v>3000</v>
      </c>
      <c r="F49" s="5">
        <f>C49*632.5/66293.39</f>
        <v>24.87270412630882</v>
      </c>
      <c r="G49" s="11">
        <f>E49-F49-D49</f>
        <v>-22.86520412630898</v>
      </c>
    </row>
    <row r="50" spans="1:7" ht="15">
      <c r="A50" s="1"/>
      <c r="B50" s="1"/>
      <c r="C50" s="3"/>
      <c r="D50" s="4"/>
      <c r="E50" s="6"/>
      <c r="F50" s="5"/>
      <c r="G50" s="11"/>
    </row>
    <row r="51" spans="1:7" ht="15">
      <c r="A51" s="1" t="s">
        <v>41</v>
      </c>
      <c r="B51" s="1" t="s">
        <v>42</v>
      </c>
      <c r="C51" s="3">
        <v>292.23</v>
      </c>
      <c r="D51" s="4">
        <f aca="true" t="shared" si="1" ref="D51:D58">C51*15%+C51</f>
        <v>336.0645</v>
      </c>
      <c r="E51" s="6"/>
      <c r="F51" s="5"/>
      <c r="G51" s="11"/>
    </row>
    <row r="52" spans="1:7" ht="15">
      <c r="A52" s="1" t="s">
        <v>41</v>
      </c>
      <c r="B52" s="1" t="s">
        <v>43</v>
      </c>
      <c r="C52" s="3">
        <v>334.05</v>
      </c>
      <c r="D52" s="4">
        <f t="shared" si="1"/>
        <v>384.1575</v>
      </c>
      <c r="E52" s="6"/>
      <c r="F52" s="5"/>
      <c r="G52" s="11"/>
    </row>
    <row r="53" spans="1:7" ht="15">
      <c r="A53" s="1" t="s">
        <v>41</v>
      </c>
      <c r="B53" s="1" t="s">
        <v>44</v>
      </c>
      <c r="C53" s="3">
        <v>0</v>
      </c>
      <c r="D53" s="4">
        <f t="shared" si="1"/>
        <v>0</v>
      </c>
      <c r="E53" s="6"/>
      <c r="F53" s="5"/>
      <c r="G53" s="11"/>
    </row>
    <row r="54" spans="1:7" ht="15">
      <c r="A54" s="1" t="s">
        <v>41</v>
      </c>
      <c r="B54" s="1" t="s">
        <v>45</v>
      </c>
      <c r="C54" s="3">
        <v>455.6</v>
      </c>
      <c r="D54" s="4">
        <f t="shared" si="1"/>
        <v>523.94</v>
      </c>
      <c r="E54" s="6"/>
      <c r="F54" s="5"/>
      <c r="G54" s="11"/>
    </row>
    <row r="55" spans="1:7" ht="15">
      <c r="A55" s="1" t="s">
        <v>41</v>
      </c>
      <c r="B55" s="1" t="s">
        <v>46</v>
      </c>
      <c r="C55" s="3">
        <v>295.8</v>
      </c>
      <c r="D55" s="4">
        <f t="shared" si="1"/>
        <v>340.17</v>
      </c>
      <c r="E55" s="6"/>
      <c r="F55" s="5"/>
      <c r="G55" s="11"/>
    </row>
    <row r="56" spans="1:7" ht="15">
      <c r="A56" s="1" t="s">
        <v>41</v>
      </c>
      <c r="B56" s="1" t="s">
        <v>47</v>
      </c>
      <c r="C56" s="3">
        <v>568.65</v>
      </c>
      <c r="D56" s="4">
        <f t="shared" si="1"/>
        <v>653.9475</v>
      </c>
      <c r="E56" s="6"/>
      <c r="F56" s="5"/>
      <c r="G56" s="11"/>
    </row>
    <row r="57" spans="1:7" ht="15">
      <c r="A57" s="1" t="s">
        <v>41</v>
      </c>
      <c r="B57" s="1" t="s">
        <v>48</v>
      </c>
      <c r="C57" s="3">
        <v>583.95</v>
      </c>
      <c r="D57" s="4">
        <f t="shared" si="1"/>
        <v>671.5425</v>
      </c>
      <c r="E57" s="6"/>
      <c r="F57" s="5"/>
      <c r="G57" s="11"/>
    </row>
    <row r="58" spans="1:7" ht="15">
      <c r="A58" s="1" t="s">
        <v>41</v>
      </c>
      <c r="B58" s="1" t="s">
        <v>49</v>
      </c>
      <c r="C58" s="3">
        <v>336.7</v>
      </c>
      <c r="D58" s="4">
        <f t="shared" si="1"/>
        <v>387.205</v>
      </c>
      <c r="E58" s="6"/>
      <c r="F58" s="5"/>
      <c r="G58" s="11"/>
    </row>
    <row r="59" spans="1:7" ht="15">
      <c r="A59" s="1"/>
      <c r="B59" s="1"/>
      <c r="C59" s="3">
        <f>SUM(C51:C58)</f>
        <v>2866.9799999999996</v>
      </c>
      <c r="D59" s="4">
        <f>SUM(D51:D58)</f>
        <v>3297.027</v>
      </c>
      <c r="E59" s="6">
        <v>3590</v>
      </c>
      <c r="F59" s="5">
        <f>C59*632.5/66293.39</f>
        <v>27.35362982644272</v>
      </c>
      <c r="G59" s="11">
        <f>E59-F59-D59</f>
        <v>265.6193701735574</v>
      </c>
    </row>
    <row r="60" spans="1:7" ht="15">
      <c r="A60" s="1"/>
      <c r="B60" s="1"/>
      <c r="C60" s="3"/>
      <c r="D60" s="4"/>
      <c r="E60" s="6"/>
      <c r="F60" s="5"/>
      <c r="G60" s="11"/>
    </row>
    <row r="61" spans="1:7" ht="15">
      <c r="A61" s="1" t="s">
        <v>50</v>
      </c>
      <c r="B61" s="1" t="s">
        <v>51</v>
      </c>
      <c r="C61" s="3">
        <v>330.35</v>
      </c>
      <c r="D61" s="4">
        <f>C61*15%+C61</f>
        <v>379.90250000000003</v>
      </c>
      <c r="E61" s="6"/>
      <c r="F61" s="5"/>
      <c r="G61" s="11"/>
    </row>
    <row r="62" spans="1:7" ht="15">
      <c r="A62" s="1" t="s">
        <v>50</v>
      </c>
      <c r="B62" s="1" t="s">
        <v>52</v>
      </c>
      <c r="C62" s="3">
        <v>180.2</v>
      </c>
      <c r="D62" s="4">
        <f>C62*15%+C62</f>
        <v>207.23</v>
      </c>
      <c r="E62" s="6"/>
      <c r="F62" s="5"/>
      <c r="G62" s="11"/>
    </row>
    <row r="63" spans="1:7" ht="15">
      <c r="A63" s="1" t="s">
        <v>50</v>
      </c>
      <c r="B63" s="1" t="s">
        <v>53</v>
      </c>
      <c r="C63" s="3">
        <v>349.35</v>
      </c>
      <c r="D63" s="4">
        <f>C63*15%+C63</f>
        <v>401.75250000000005</v>
      </c>
      <c r="E63" s="6"/>
      <c r="F63" s="5"/>
      <c r="G63" s="11"/>
    </row>
    <row r="64" spans="1:7" ht="15">
      <c r="A64" s="1" t="s">
        <v>50</v>
      </c>
      <c r="B64" s="1" t="s">
        <v>54</v>
      </c>
      <c r="C64" s="3">
        <v>243.1</v>
      </c>
      <c r="D64" s="4">
        <f>C64*15%+C64</f>
        <v>279.565</v>
      </c>
      <c r="E64" s="6"/>
      <c r="F64" s="5"/>
      <c r="G64" s="11"/>
    </row>
    <row r="65" spans="1:7" ht="15">
      <c r="A65" s="1"/>
      <c r="B65" s="1"/>
      <c r="C65" s="3">
        <f>SUM(C61:C64)</f>
        <v>1103</v>
      </c>
      <c r="D65" s="4">
        <f>SUM(D61:D64)</f>
        <v>1268.45</v>
      </c>
      <c r="E65" s="6">
        <v>1270</v>
      </c>
      <c r="F65" s="5">
        <f>C65*632.5/66293.39</f>
        <v>10.523635916039291</v>
      </c>
      <c r="G65" s="11">
        <f>E65-F65-D65</f>
        <v>-8.973635916039257</v>
      </c>
    </row>
    <row r="66" spans="1:7" ht="15">
      <c r="A66" s="1"/>
      <c r="B66" s="1"/>
      <c r="C66" s="3"/>
      <c r="D66" s="4"/>
      <c r="E66" s="6"/>
      <c r="F66" s="5"/>
      <c r="G66" s="11"/>
    </row>
    <row r="67" spans="1:7" ht="15">
      <c r="A67" s="1" t="s">
        <v>55</v>
      </c>
      <c r="B67" s="1" t="s">
        <v>56</v>
      </c>
      <c r="C67" s="3">
        <v>317.5</v>
      </c>
      <c r="D67" s="4">
        <f aca="true" t="shared" si="2" ref="D67:D76">C67*15%+C67</f>
        <v>365.125</v>
      </c>
      <c r="E67" s="6"/>
      <c r="F67" s="5"/>
      <c r="G67" s="11"/>
    </row>
    <row r="68" spans="1:7" ht="15">
      <c r="A68" s="1" t="s">
        <v>55</v>
      </c>
      <c r="B68" s="1" t="s">
        <v>57</v>
      </c>
      <c r="C68" s="3">
        <v>56.95</v>
      </c>
      <c r="D68" s="4">
        <f t="shared" si="2"/>
        <v>65.4925</v>
      </c>
      <c r="E68" s="6"/>
      <c r="F68" s="5"/>
      <c r="G68" s="11"/>
    </row>
    <row r="69" spans="1:7" ht="15">
      <c r="A69" s="1" t="s">
        <v>55</v>
      </c>
      <c r="B69" s="1" t="s">
        <v>58</v>
      </c>
      <c r="C69" s="3">
        <v>56.95</v>
      </c>
      <c r="D69" s="4">
        <f t="shared" si="2"/>
        <v>65.4925</v>
      </c>
      <c r="E69" s="6"/>
      <c r="F69" s="5"/>
      <c r="G69" s="11"/>
    </row>
    <row r="70" spans="1:7" ht="15">
      <c r="A70" s="1" t="s">
        <v>55</v>
      </c>
      <c r="B70" s="1" t="s">
        <v>52</v>
      </c>
      <c r="C70" s="3">
        <v>180.2</v>
      </c>
      <c r="D70" s="4">
        <f t="shared" si="2"/>
        <v>207.23</v>
      </c>
      <c r="E70" s="6"/>
      <c r="F70" s="5"/>
      <c r="G70" s="11"/>
    </row>
    <row r="71" spans="1:7" ht="15">
      <c r="A71" s="1" t="s">
        <v>55</v>
      </c>
      <c r="B71" s="1" t="s">
        <v>59</v>
      </c>
      <c r="C71" s="3">
        <v>51.85</v>
      </c>
      <c r="D71" s="4">
        <f t="shared" si="2"/>
        <v>59.6275</v>
      </c>
      <c r="E71" s="6"/>
      <c r="F71" s="5"/>
      <c r="G71" s="11"/>
    </row>
    <row r="72" spans="1:7" ht="15">
      <c r="A72" s="1" t="s">
        <v>55</v>
      </c>
      <c r="B72" s="1" t="s">
        <v>60</v>
      </c>
      <c r="C72" s="3">
        <v>60.35</v>
      </c>
      <c r="D72" s="4">
        <f t="shared" si="2"/>
        <v>69.4025</v>
      </c>
      <c r="E72" s="6"/>
      <c r="F72" s="5"/>
      <c r="G72" s="11"/>
    </row>
    <row r="73" spans="1:7" ht="15">
      <c r="A73" s="1" t="s">
        <v>55</v>
      </c>
      <c r="B73" s="1" t="s">
        <v>61</v>
      </c>
      <c r="C73" s="3">
        <v>143.48</v>
      </c>
      <c r="D73" s="4">
        <f t="shared" si="2"/>
        <v>165.00199999999998</v>
      </c>
      <c r="E73" s="6"/>
      <c r="F73" s="5"/>
      <c r="G73" s="11"/>
    </row>
    <row r="74" spans="1:7" ht="15">
      <c r="A74" s="1" t="s">
        <v>55</v>
      </c>
      <c r="B74" s="1" t="s">
        <v>62</v>
      </c>
      <c r="C74" s="3">
        <v>49.99</v>
      </c>
      <c r="D74" s="4">
        <f t="shared" si="2"/>
        <v>57.4885</v>
      </c>
      <c r="E74" s="6"/>
      <c r="F74" s="5"/>
      <c r="G74" s="11"/>
    </row>
    <row r="75" spans="1:7" ht="15">
      <c r="A75" s="1" t="s">
        <v>55</v>
      </c>
      <c r="B75" s="1" t="s">
        <v>63</v>
      </c>
      <c r="C75" s="3">
        <v>56.47</v>
      </c>
      <c r="D75" s="4">
        <f t="shared" si="2"/>
        <v>64.9405</v>
      </c>
      <c r="E75" s="6"/>
      <c r="F75" s="5"/>
      <c r="G75" s="11"/>
    </row>
    <row r="76" spans="1:7" ht="15">
      <c r="A76" s="1" t="s">
        <v>55</v>
      </c>
      <c r="B76" s="1" t="s">
        <v>64</v>
      </c>
      <c r="C76" s="3">
        <v>55.25</v>
      </c>
      <c r="D76" s="4">
        <f t="shared" si="2"/>
        <v>63.5375</v>
      </c>
      <c r="E76" s="6"/>
      <c r="F76" s="5"/>
      <c r="G76" s="11"/>
    </row>
    <row r="77" spans="1:7" ht="15">
      <c r="A77" s="1"/>
      <c r="B77" s="1"/>
      <c r="C77" s="3">
        <f>SUM(C67:C76)</f>
        <v>1028.99</v>
      </c>
      <c r="D77" s="4">
        <f>SUM(D67:D76)</f>
        <v>1183.3384999999998</v>
      </c>
      <c r="E77" s="6">
        <v>1189</v>
      </c>
      <c r="F77" s="5">
        <f>C77*632.5/66293.39</f>
        <v>9.817512349270418</v>
      </c>
      <c r="G77" s="11">
        <f>E77-F77-D77</f>
        <v>-4.156012349270213</v>
      </c>
    </row>
    <row r="78" spans="1:7" ht="15">
      <c r="A78" s="1"/>
      <c r="B78" s="1"/>
      <c r="C78" s="3"/>
      <c r="D78" s="4"/>
      <c r="E78" s="6"/>
      <c r="F78" s="5"/>
      <c r="G78" s="11"/>
    </row>
    <row r="79" spans="1:7" ht="15">
      <c r="A79" s="1" t="s">
        <v>65</v>
      </c>
      <c r="B79" s="1" t="s">
        <v>66</v>
      </c>
      <c r="C79" s="3">
        <v>455.6</v>
      </c>
      <c r="D79" s="4">
        <f>C79*15%+C79</f>
        <v>523.94</v>
      </c>
      <c r="E79" s="6"/>
      <c r="F79" s="5"/>
      <c r="G79" s="11"/>
    </row>
    <row r="80" spans="1:7" ht="15">
      <c r="A80" s="1" t="s">
        <v>65</v>
      </c>
      <c r="B80" s="1" t="s">
        <v>67</v>
      </c>
      <c r="C80" s="3">
        <v>743.75</v>
      </c>
      <c r="D80" s="4">
        <f>C80*15%+C80</f>
        <v>855.3125</v>
      </c>
      <c r="E80" s="6"/>
      <c r="F80" s="5"/>
      <c r="G80" s="11"/>
    </row>
    <row r="81" spans="1:7" ht="15">
      <c r="A81" s="1" t="s">
        <v>65</v>
      </c>
      <c r="B81" s="1" t="s">
        <v>68</v>
      </c>
      <c r="C81" s="3">
        <v>158.95</v>
      </c>
      <c r="D81" s="4">
        <f>C81*15%+C81</f>
        <v>182.7925</v>
      </c>
      <c r="E81" s="6"/>
      <c r="F81" s="5"/>
      <c r="G81" s="11"/>
    </row>
    <row r="82" spans="1:7" ht="15">
      <c r="A82" s="1"/>
      <c r="B82" s="1"/>
      <c r="C82" s="3">
        <f>SUM(C79:C81)</f>
        <v>1358.3</v>
      </c>
      <c r="D82" s="4">
        <f>SUM(D79:D81)</f>
        <v>1562.045</v>
      </c>
      <c r="E82" s="6">
        <v>1563</v>
      </c>
      <c r="F82" s="5">
        <f>C82*632.5/66293.39</f>
        <v>12.959433059615748</v>
      </c>
      <c r="G82" s="11">
        <f>E82-F82-D82</f>
        <v>-12.004433059615849</v>
      </c>
    </row>
    <row r="83" spans="1:7" ht="15">
      <c r="A83" s="1"/>
      <c r="B83" s="1"/>
      <c r="C83" s="3"/>
      <c r="D83" s="4"/>
      <c r="E83" s="6"/>
      <c r="F83" s="5"/>
      <c r="G83" s="11"/>
    </row>
    <row r="84" spans="1:7" ht="15">
      <c r="A84" s="1" t="s">
        <v>69</v>
      </c>
      <c r="B84" s="1" t="s">
        <v>70</v>
      </c>
      <c r="C84" s="3">
        <v>355.76</v>
      </c>
      <c r="D84" s="4">
        <f>C84*15%+C84</f>
        <v>409.12399999999997</v>
      </c>
      <c r="E84" s="6"/>
      <c r="F84" s="5"/>
      <c r="G84" s="11"/>
    </row>
    <row r="85" spans="1:7" ht="15">
      <c r="A85" s="1" t="s">
        <v>69</v>
      </c>
      <c r="B85" s="1" t="s">
        <v>71</v>
      </c>
      <c r="C85" s="3">
        <v>330.35</v>
      </c>
      <c r="D85" s="4">
        <f>C85*15%+C85</f>
        <v>379.90250000000003</v>
      </c>
      <c r="E85" s="6"/>
      <c r="F85" s="5"/>
      <c r="G85" s="11"/>
    </row>
    <row r="86" spans="1:7" ht="15">
      <c r="A86" s="1" t="s">
        <v>69</v>
      </c>
      <c r="B86" s="1" t="s">
        <v>72</v>
      </c>
      <c r="C86" s="3">
        <v>292.23</v>
      </c>
      <c r="D86" s="4">
        <f>C86*15%+C86</f>
        <v>336.0645</v>
      </c>
      <c r="E86" s="6"/>
      <c r="F86" s="5"/>
      <c r="G86" s="11"/>
    </row>
    <row r="87" spans="1:7" ht="15">
      <c r="A87" s="1"/>
      <c r="B87" s="1"/>
      <c r="C87" s="3">
        <f>SUM(C84:C86)</f>
        <v>978.34</v>
      </c>
      <c r="D87" s="4">
        <f>SUM(D84:D86)</f>
        <v>1125.091</v>
      </c>
      <c r="E87" s="6">
        <v>1127</v>
      </c>
      <c r="F87" s="5">
        <f>C87*632.5/66293.39</f>
        <v>9.334264698184843</v>
      </c>
      <c r="G87" s="11">
        <f>E87-F87-D87</f>
        <v>-7.425264698184719</v>
      </c>
    </row>
    <row r="88" spans="1:7" ht="15">
      <c r="A88" s="1"/>
      <c r="B88" s="1"/>
      <c r="C88" s="3"/>
      <c r="D88" s="4"/>
      <c r="E88" s="6"/>
      <c r="F88" s="5"/>
      <c r="G88" s="11"/>
    </row>
    <row r="89" spans="1:7" ht="15">
      <c r="A89" s="1" t="s">
        <v>73</v>
      </c>
      <c r="B89" s="1" t="s">
        <v>74</v>
      </c>
      <c r="C89" s="3">
        <v>713.15</v>
      </c>
      <c r="D89" s="4">
        <f>C89*15%+C89</f>
        <v>820.1225</v>
      </c>
      <c r="E89" s="6">
        <v>821</v>
      </c>
      <c r="F89" s="5">
        <f>C89*632.5/66293.39</f>
        <v>6.804107845442811</v>
      </c>
      <c r="G89" s="11">
        <f>E89-F89-D89</f>
        <v>-5.926607845442732</v>
      </c>
    </row>
    <row r="90" spans="1:7" ht="15">
      <c r="A90" s="1"/>
      <c r="B90" s="1"/>
      <c r="C90" s="3"/>
      <c r="D90" s="4"/>
      <c r="E90" s="6"/>
      <c r="F90" s="5"/>
      <c r="G90" s="11"/>
    </row>
    <row r="91" spans="1:7" ht="15">
      <c r="A91" s="1" t="s">
        <v>75</v>
      </c>
      <c r="B91" s="1" t="s">
        <v>76</v>
      </c>
      <c r="C91" s="3">
        <v>334.05</v>
      </c>
      <c r="D91" s="4">
        <f>C91*15%+C91</f>
        <v>384.1575</v>
      </c>
      <c r="E91" s="6">
        <v>385</v>
      </c>
      <c r="F91" s="5">
        <f>C91*632.5/66293.39</f>
        <v>3.1871446761132596</v>
      </c>
      <c r="G91" s="11">
        <f>E91-F91-D91</f>
        <v>-2.344644676113262</v>
      </c>
    </row>
    <row r="92" spans="1:7" ht="15">
      <c r="A92" s="1"/>
      <c r="B92" s="1"/>
      <c r="C92" s="3"/>
      <c r="D92" s="4"/>
      <c r="E92" s="6"/>
      <c r="F92" s="5"/>
      <c r="G92" s="11"/>
    </row>
    <row r="93" spans="1:7" ht="15">
      <c r="A93" s="1" t="s">
        <v>77</v>
      </c>
      <c r="B93" s="1" t="s">
        <v>78</v>
      </c>
      <c r="C93" s="3">
        <v>220.15</v>
      </c>
      <c r="D93" s="4">
        <f>C93*15%+C93</f>
        <v>253.1725</v>
      </c>
      <c r="E93" s="6"/>
      <c r="F93" s="5"/>
      <c r="G93" s="11"/>
    </row>
    <row r="94" spans="1:7" ht="15">
      <c r="A94" s="1" t="s">
        <v>77</v>
      </c>
      <c r="B94" s="1" t="s">
        <v>79</v>
      </c>
      <c r="C94" s="3">
        <v>204.85</v>
      </c>
      <c r="D94" s="4">
        <f>C94*15%+C94</f>
        <v>235.5775</v>
      </c>
      <c r="E94" s="6"/>
      <c r="F94" s="5"/>
      <c r="G94" s="11"/>
    </row>
    <row r="95" spans="1:7" ht="15">
      <c r="A95" s="1" t="s">
        <v>77</v>
      </c>
      <c r="B95" s="1" t="s">
        <v>80</v>
      </c>
      <c r="C95" s="3">
        <v>318.75</v>
      </c>
      <c r="D95" s="4">
        <f>C95*15%+C95</f>
        <v>366.5625</v>
      </c>
      <c r="E95" s="6"/>
      <c r="F95" s="5"/>
      <c r="G95" s="11"/>
    </row>
    <row r="96" spans="1:7" ht="15">
      <c r="A96" s="1"/>
      <c r="B96" s="1"/>
      <c r="C96" s="3">
        <f>SUM(C93:C95)</f>
        <v>743.75</v>
      </c>
      <c r="D96" s="4">
        <f>SUM(D93:D95)</f>
        <v>855.3125</v>
      </c>
      <c r="E96" s="6">
        <v>857</v>
      </c>
      <c r="F96" s="5">
        <f>C96*632.5/66293.39</f>
        <v>7.096060029514255</v>
      </c>
      <c r="G96" s="11">
        <f>E96-F96-D96</f>
        <v>-5.408560029514206</v>
      </c>
    </row>
    <row r="97" spans="1:7" ht="15">
      <c r="A97" s="1"/>
      <c r="B97" s="1"/>
      <c r="C97" s="3"/>
      <c r="D97" s="4"/>
      <c r="E97" s="6"/>
      <c r="F97" s="5"/>
      <c r="G97" s="11"/>
    </row>
    <row r="98" spans="1:7" ht="15">
      <c r="A98" s="1" t="s">
        <v>81</v>
      </c>
      <c r="B98" s="1" t="s">
        <v>82</v>
      </c>
      <c r="C98" s="3">
        <v>635.29</v>
      </c>
      <c r="D98" s="4">
        <f>C98*15%+C98</f>
        <v>730.5835</v>
      </c>
      <c r="E98" s="6"/>
      <c r="F98" s="5"/>
      <c r="G98" s="11"/>
    </row>
    <row r="99" spans="1:7" ht="15">
      <c r="A99" s="1" t="s">
        <v>81</v>
      </c>
      <c r="B99" s="1" t="s">
        <v>83</v>
      </c>
      <c r="C99" s="3">
        <v>349.35</v>
      </c>
      <c r="D99" s="4">
        <f>C99*15%+C99</f>
        <v>401.75250000000005</v>
      </c>
      <c r="E99" s="6"/>
      <c r="F99" s="5"/>
      <c r="G99" s="11"/>
    </row>
    <row r="100" spans="1:7" ht="15">
      <c r="A100" s="1" t="s">
        <v>81</v>
      </c>
      <c r="B100" s="1" t="s">
        <v>84</v>
      </c>
      <c r="C100" s="3">
        <v>614.55</v>
      </c>
      <c r="D100" s="4">
        <f>C100*15%+C100</f>
        <v>706.7325</v>
      </c>
      <c r="E100" s="6"/>
      <c r="F100" s="5"/>
      <c r="G100" s="11"/>
    </row>
    <row r="101" spans="1:7" ht="15">
      <c r="A101" s="1" t="s">
        <v>81</v>
      </c>
      <c r="B101" s="2" t="s">
        <v>85</v>
      </c>
      <c r="C101" s="3">
        <v>257.33</v>
      </c>
      <c r="D101" s="4">
        <f>C101*15%+C101</f>
        <v>295.92949999999996</v>
      </c>
      <c r="E101" s="1"/>
      <c r="F101" s="5"/>
      <c r="G101" s="11"/>
    </row>
    <row r="102" spans="1:7" ht="15">
      <c r="A102" s="1" t="s">
        <v>81</v>
      </c>
      <c r="B102" s="1" t="s">
        <v>86</v>
      </c>
      <c r="C102" s="3">
        <v>667.25</v>
      </c>
      <c r="D102" s="4">
        <f>C102*15%+C102</f>
        <v>767.3375</v>
      </c>
      <c r="E102" s="6"/>
      <c r="F102" s="5"/>
      <c r="G102" s="11"/>
    </row>
    <row r="103" spans="1:7" ht="15">
      <c r="A103" s="1"/>
      <c r="B103" s="1"/>
      <c r="C103" s="3">
        <f>SUM(C98:C102)</f>
        <v>2523.77</v>
      </c>
      <c r="D103" s="4">
        <f>SUM(D98:D102)</f>
        <v>2902.3354999999997</v>
      </c>
      <c r="E103" s="6">
        <v>3200</v>
      </c>
      <c r="F103" s="5">
        <f>C103*632.5/66293.39</f>
        <v>24.079090313528994</v>
      </c>
      <c r="G103" s="11">
        <f>E103-F103-D103</f>
        <v>273.5854096864714</v>
      </c>
    </row>
    <row r="104" spans="1:7" ht="15">
      <c r="A104" s="1"/>
      <c r="B104" s="1"/>
      <c r="C104" s="3"/>
      <c r="D104" s="4"/>
      <c r="E104" s="6"/>
      <c r="F104" s="5"/>
      <c r="G104" s="11"/>
    </row>
    <row r="105" spans="1:7" ht="15">
      <c r="A105" s="1" t="s">
        <v>87</v>
      </c>
      <c r="B105" s="1" t="s">
        <v>88</v>
      </c>
      <c r="C105" s="3">
        <v>1218.05</v>
      </c>
      <c r="D105" s="4">
        <f>C105*15%+C105</f>
        <v>1400.7575</v>
      </c>
      <c r="E105" s="6"/>
      <c r="F105" s="5"/>
      <c r="G105" s="11"/>
    </row>
    <row r="106" spans="1:7" ht="15">
      <c r="A106" s="1" t="s">
        <v>87</v>
      </c>
      <c r="B106" s="1" t="s">
        <v>89</v>
      </c>
      <c r="C106" s="3">
        <v>214.2</v>
      </c>
      <c r="D106" s="4">
        <f>C106*15%+C106</f>
        <v>246.32999999999998</v>
      </c>
      <c r="E106" s="6"/>
      <c r="F106" s="5"/>
      <c r="G106" s="11"/>
    </row>
    <row r="107" spans="1:7" ht="15">
      <c r="A107" s="1" t="s">
        <v>87</v>
      </c>
      <c r="B107" s="1" t="s">
        <v>90</v>
      </c>
      <c r="C107" s="3">
        <v>220.15</v>
      </c>
      <c r="D107" s="4">
        <f>C107*15%+C107</f>
        <v>253.1725</v>
      </c>
      <c r="E107" s="6"/>
      <c r="F107" s="5"/>
      <c r="G107" s="11"/>
    </row>
    <row r="108" spans="1:7" ht="15">
      <c r="A108" s="1" t="s">
        <v>87</v>
      </c>
      <c r="B108" s="1" t="s">
        <v>91</v>
      </c>
      <c r="C108" s="3">
        <v>515.95</v>
      </c>
      <c r="D108" s="4">
        <f>C108*15%+C108</f>
        <v>593.3425000000001</v>
      </c>
      <c r="E108" s="6"/>
      <c r="F108" s="5"/>
      <c r="G108" s="11"/>
    </row>
    <row r="109" spans="1:7" ht="15">
      <c r="A109" s="1"/>
      <c r="B109" s="1"/>
      <c r="C109" s="3">
        <f>SUM(C105:C108)</f>
        <v>2168.3500000000004</v>
      </c>
      <c r="D109" s="4">
        <f>SUM(D105:D108)</f>
        <v>2493.6025</v>
      </c>
      <c r="E109" s="6">
        <v>2496</v>
      </c>
      <c r="F109" s="5">
        <f>C109*632.5/66293.39</f>
        <v>20.688056154618135</v>
      </c>
      <c r="G109" s="11">
        <f>E109-F109-D109</f>
        <v>-18.290556154618116</v>
      </c>
    </row>
    <row r="110" spans="1:7" ht="15">
      <c r="A110" s="1"/>
      <c r="B110" s="1"/>
      <c r="C110" s="3"/>
      <c r="D110" s="4"/>
      <c r="E110" s="6"/>
      <c r="F110" s="5"/>
      <c r="G110" s="11"/>
    </row>
    <row r="111" spans="1:7" ht="15">
      <c r="A111" s="1" t="s">
        <v>92</v>
      </c>
      <c r="B111" s="2" t="s">
        <v>93</v>
      </c>
      <c r="C111" s="3">
        <v>171.7</v>
      </c>
      <c r="D111" s="4">
        <f aca="true" t="shared" si="3" ref="D111:D120">C111*15%+C111</f>
        <v>197.45499999999998</v>
      </c>
      <c r="E111" s="6"/>
      <c r="F111" s="5"/>
      <c r="G111" s="11"/>
    </row>
    <row r="112" spans="1:7" ht="15">
      <c r="A112" s="1" t="s">
        <v>92</v>
      </c>
      <c r="B112" s="1" t="s">
        <v>94</v>
      </c>
      <c r="C112" s="3">
        <v>165.18</v>
      </c>
      <c r="D112" s="4">
        <f t="shared" si="3"/>
        <v>189.957</v>
      </c>
      <c r="E112" s="6"/>
      <c r="F112" s="5"/>
      <c r="G112" s="11"/>
    </row>
    <row r="113" spans="1:7" ht="15">
      <c r="A113" s="1" t="s">
        <v>92</v>
      </c>
      <c r="B113" s="2" t="s">
        <v>95</v>
      </c>
      <c r="C113" s="3">
        <v>197.2</v>
      </c>
      <c r="D113" s="4">
        <f t="shared" si="3"/>
        <v>226.77999999999997</v>
      </c>
      <c r="E113" s="1"/>
      <c r="F113" s="5"/>
      <c r="G113" s="11"/>
    </row>
    <row r="114" spans="1:7" ht="15">
      <c r="A114" s="1" t="s">
        <v>92</v>
      </c>
      <c r="B114" s="2" t="s">
        <v>96</v>
      </c>
      <c r="C114" s="3">
        <v>485.35</v>
      </c>
      <c r="D114" s="4">
        <f t="shared" si="3"/>
        <v>558.1525</v>
      </c>
      <c r="E114" s="1"/>
      <c r="F114" s="5"/>
      <c r="G114" s="11"/>
    </row>
    <row r="115" spans="1:7" ht="15">
      <c r="A115" s="1" t="s">
        <v>92</v>
      </c>
      <c r="B115" s="1" t="s">
        <v>97</v>
      </c>
      <c r="C115" s="3">
        <v>228.7</v>
      </c>
      <c r="D115" s="4">
        <f t="shared" si="3"/>
        <v>263.005</v>
      </c>
      <c r="E115" s="6"/>
      <c r="F115" s="5"/>
      <c r="G115" s="11"/>
    </row>
    <row r="116" spans="1:7" ht="15">
      <c r="A116" s="1" t="s">
        <v>92</v>
      </c>
      <c r="B116" s="1" t="s">
        <v>98</v>
      </c>
      <c r="C116" s="3">
        <v>235.06</v>
      </c>
      <c r="D116" s="4">
        <f t="shared" si="3"/>
        <v>270.319</v>
      </c>
      <c r="E116" s="6"/>
      <c r="F116" s="5"/>
      <c r="G116" s="11"/>
    </row>
    <row r="117" spans="1:7" ht="15">
      <c r="A117" s="1" t="s">
        <v>92</v>
      </c>
      <c r="B117" s="1" t="s">
        <v>99</v>
      </c>
      <c r="C117" s="3">
        <v>190.58</v>
      </c>
      <c r="D117" s="4">
        <f t="shared" si="3"/>
        <v>219.167</v>
      </c>
      <c r="E117" s="6"/>
      <c r="F117" s="5"/>
      <c r="G117" s="11"/>
    </row>
    <row r="118" spans="1:7" ht="15">
      <c r="A118" s="1" t="s">
        <v>92</v>
      </c>
      <c r="B118" s="2" t="s">
        <v>100</v>
      </c>
      <c r="C118" s="3">
        <v>174.25</v>
      </c>
      <c r="D118" s="4">
        <f t="shared" si="3"/>
        <v>200.3875</v>
      </c>
      <c r="E118" s="1"/>
      <c r="F118" s="5"/>
      <c r="G118" s="11"/>
    </row>
    <row r="119" spans="1:7" ht="15">
      <c r="A119" s="1" t="s">
        <v>92</v>
      </c>
      <c r="B119" s="1" t="s">
        <v>101</v>
      </c>
      <c r="C119" s="3">
        <v>265.2</v>
      </c>
      <c r="D119" s="4">
        <f t="shared" si="3"/>
        <v>304.97999999999996</v>
      </c>
      <c r="E119" s="6"/>
      <c r="F119" s="5"/>
      <c r="G119" s="11"/>
    </row>
    <row r="120" spans="1:7" ht="15">
      <c r="A120" s="1" t="s">
        <v>92</v>
      </c>
      <c r="B120" s="1" t="s">
        <v>102</v>
      </c>
      <c r="C120" s="3">
        <v>228.7</v>
      </c>
      <c r="D120" s="4">
        <f t="shared" si="3"/>
        <v>263.005</v>
      </c>
      <c r="E120" s="6"/>
      <c r="F120" s="5"/>
      <c r="G120" s="11"/>
    </row>
    <row r="121" spans="1:7" ht="15">
      <c r="A121" s="1"/>
      <c r="B121" s="1"/>
      <c r="C121" s="3">
        <f>SUM(C111:C120)</f>
        <v>2341.9199999999996</v>
      </c>
      <c r="D121" s="4">
        <f>SUM(D111:D120)</f>
        <v>2693.208</v>
      </c>
      <c r="E121" s="7">
        <v>2699</v>
      </c>
      <c r="F121" s="5">
        <f>C121*632.5/66293.39</f>
        <v>22.34407382093448</v>
      </c>
      <c r="G121" s="11">
        <f>E121-F121-D121</f>
        <v>-16.552073820934766</v>
      </c>
    </row>
    <row r="122" spans="1:7" ht="15">
      <c r="A122" s="1"/>
      <c r="B122" s="1"/>
      <c r="C122" s="3"/>
      <c r="D122" s="4"/>
      <c r="E122" s="6"/>
      <c r="F122" s="5"/>
      <c r="G122" s="11"/>
    </row>
    <row r="123" spans="1:7" ht="15">
      <c r="A123" s="1" t="s">
        <v>103</v>
      </c>
      <c r="B123" s="2" t="s">
        <v>104</v>
      </c>
      <c r="C123" s="3">
        <v>485.35</v>
      </c>
      <c r="D123" s="4">
        <f>C123*15%+C123</f>
        <v>558.1525</v>
      </c>
      <c r="E123" s="1"/>
      <c r="F123" s="5"/>
      <c r="G123" s="11"/>
    </row>
    <row r="124" spans="1:7" ht="15">
      <c r="A124" s="1" t="s">
        <v>103</v>
      </c>
      <c r="B124" s="2" t="s">
        <v>105</v>
      </c>
      <c r="C124" s="3">
        <v>440.3</v>
      </c>
      <c r="D124" s="4">
        <f>C124*15%+C124</f>
        <v>506.345</v>
      </c>
      <c r="E124" s="1"/>
      <c r="F124" s="5"/>
      <c r="G124" s="11"/>
    </row>
    <row r="125" spans="1:7" ht="15">
      <c r="A125" s="1" t="s">
        <v>103</v>
      </c>
      <c r="B125" s="2" t="s">
        <v>106</v>
      </c>
      <c r="C125" s="3">
        <v>377.66</v>
      </c>
      <c r="D125" s="4">
        <f>C125*15%+C125</f>
        <v>434.309</v>
      </c>
      <c r="E125" s="1"/>
      <c r="F125" s="5"/>
      <c r="G125" s="11"/>
    </row>
    <row r="126" spans="1:7" ht="15">
      <c r="A126" s="1"/>
      <c r="B126" s="2"/>
      <c r="C126" s="3">
        <f>SUM(C123:C125)</f>
        <v>1303.3100000000002</v>
      </c>
      <c r="D126" s="4">
        <f>SUM(D123:D125)</f>
        <v>1498.8065</v>
      </c>
      <c r="E126" s="1">
        <v>1501</v>
      </c>
      <c r="F126" s="5">
        <f>C126*632.5/66293.39</f>
        <v>12.434777811181478</v>
      </c>
      <c r="G126" s="11">
        <f>E126-F126-D126</f>
        <v>-10.241277811181362</v>
      </c>
    </row>
    <row r="127" spans="1:7" ht="15">
      <c r="A127" s="1"/>
      <c r="B127" s="2"/>
      <c r="C127" s="3"/>
      <c r="D127" s="4"/>
      <c r="E127" s="1"/>
      <c r="F127" s="5"/>
      <c r="G127" s="11"/>
    </row>
    <row r="128" spans="1:7" ht="15">
      <c r="A128" s="1" t="s">
        <v>107</v>
      </c>
      <c r="B128" s="1" t="s">
        <v>108</v>
      </c>
      <c r="C128" s="3">
        <v>377.66</v>
      </c>
      <c r="D128" s="4">
        <f>C128*15%+C128</f>
        <v>434.309</v>
      </c>
      <c r="E128" s="1"/>
      <c r="F128" s="5"/>
      <c r="G128" s="11"/>
    </row>
    <row r="129" spans="1:7" ht="15">
      <c r="A129" s="1" t="s">
        <v>107</v>
      </c>
      <c r="B129" s="1" t="s">
        <v>109</v>
      </c>
      <c r="C129" s="3">
        <v>634.53</v>
      </c>
      <c r="D129" s="4">
        <f>C129*15%+C129</f>
        <v>729.7094999999999</v>
      </c>
      <c r="E129" s="1"/>
      <c r="F129" s="5"/>
      <c r="G129" s="11"/>
    </row>
    <row r="130" spans="1:7" ht="15">
      <c r="A130" s="1"/>
      <c r="B130" s="1"/>
      <c r="C130" s="3">
        <f>SUM(C128:C129)</f>
        <v>1012.19</v>
      </c>
      <c r="D130" s="4">
        <f>SUM(D128:D129)</f>
        <v>1164.0185</v>
      </c>
      <c r="E130" s="1">
        <v>1165</v>
      </c>
      <c r="F130" s="5">
        <f>C130*632.5/66293.39</f>
        <v>9.657224875662568</v>
      </c>
      <c r="G130" s="11">
        <f>E130-F130-D130</f>
        <v>-8.675724875662581</v>
      </c>
    </row>
    <row r="131" spans="1:7" ht="15">
      <c r="A131" s="1"/>
      <c r="B131" s="1"/>
      <c r="C131" s="3"/>
      <c r="D131" s="4"/>
      <c r="E131" s="1"/>
      <c r="F131" s="5"/>
      <c r="G131" s="11"/>
    </row>
    <row r="132" spans="1:7" ht="15">
      <c r="A132" s="1" t="s">
        <v>110</v>
      </c>
      <c r="B132" s="1" t="s">
        <v>111</v>
      </c>
      <c r="C132" s="3">
        <v>328.1</v>
      </c>
      <c r="D132" s="4">
        <f>C132*15%+C132</f>
        <v>377.31500000000005</v>
      </c>
      <c r="E132" s="6"/>
      <c r="F132" s="5"/>
      <c r="G132" s="11"/>
    </row>
    <row r="133" spans="1:7" ht="15">
      <c r="A133" s="1" t="s">
        <v>110</v>
      </c>
      <c r="B133" s="1" t="s">
        <v>112</v>
      </c>
      <c r="C133" s="3">
        <v>190.4</v>
      </c>
      <c r="D133" s="4">
        <f>C133*15%+C133</f>
        <v>218.96</v>
      </c>
      <c r="E133" s="6"/>
      <c r="F133" s="5"/>
      <c r="G133" s="11"/>
    </row>
    <row r="134" spans="1:7" ht="15">
      <c r="A134" s="1" t="s">
        <v>110</v>
      </c>
      <c r="B134" s="1" t="s">
        <v>113</v>
      </c>
      <c r="C134" s="3">
        <v>299.2</v>
      </c>
      <c r="D134" s="4">
        <f>C134*15%+C134</f>
        <v>344.08</v>
      </c>
      <c r="E134" s="6"/>
      <c r="F134" s="5"/>
      <c r="G134" s="11"/>
    </row>
    <row r="135" spans="1:7" ht="15">
      <c r="A135" s="1" t="s">
        <v>110</v>
      </c>
      <c r="B135" s="1" t="s">
        <v>114</v>
      </c>
      <c r="C135" s="3">
        <v>447.95</v>
      </c>
      <c r="D135" s="4">
        <f>C135*15%+C135</f>
        <v>515.1424999999999</v>
      </c>
      <c r="E135" s="6"/>
      <c r="F135" s="5"/>
      <c r="G135" s="11"/>
    </row>
    <row r="136" spans="1:7" ht="15">
      <c r="A136" s="1" t="s">
        <v>110</v>
      </c>
      <c r="B136" s="1" t="s">
        <v>115</v>
      </c>
      <c r="C136" s="3">
        <v>1271.6</v>
      </c>
      <c r="D136" s="4">
        <f>C136*15%+C136</f>
        <v>1462.34</v>
      </c>
      <c r="E136" s="6"/>
      <c r="F136" s="5"/>
      <c r="G136" s="11"/>
    </row>
    <row r="137" spans="1:7" ht="15">
      <c r="A137" s="1"/>
      <c r="B137" s="1"/>
      <c r="C137" s="3">
        <f>SUM(C132:C136)</f>
        <v>2537.25</v>
      </c>
      <c r="D137" s="4">
        <f>SUM(D132:D136)</f>
        <v>2917.8374999999996</v>
      </c>
      <c r="E137" s="6">
        <v>2921</v>
      </c>
      <c r="F137" s="5">
        <f>C137*632.5/66293.39</f>
        <v>24.2077019292572</v>
      </c>
      <c r="G137" s="11">
        <f>E137-F137-D137</f>
        <v>-21.04520192925702</v>
      </c>
    </row>
    <row r="138" spans="1:7" ht="15">
      <c r="A138" s="1"/>
      <c r="B138" s="1"/>
      <c r="C138" s="3"/>
      <c r="D138" s="4"/>
      <c r="E138" s="6"/>
      <c r="F138" s="5"/>
      <c r="G138" s="11"/>
    </row>
    <row r="139" spans="1:7" ht="15">
      <c r="A139" s="1" t="s">
        <v>116</v>
      </c>
      <c r="B139" s="1" t="s">
        <v>117</v>
      </c>
      <c r="C139" s="3">
        <v>1310.7</v>
      </c>
      <c r="D139" s="4">
        <f>C139*15%+C139</f>
        <v>1507.305</v>
      </c>
      <c r="E139" s="6">
        <v>1508</v>
      </c>
      <c r="F139" s="5">
        <f>C139*632.5/66293.39</f>
        <v>12.505285217726835</v>
      </c>
      <c r="G139" s="11">
        <f>E139-F139-D139</f>
        <v>-11.810285217726914</v>
      </c>
    </row>
    <row r="140" spans="1:7" ht="15">
      <c r="A140" s="1"/>
      <c r="B140" s="1"/>
      <c r="C140" s="3"/>
      <c r="D140" s="4"/>
      <c r="E140" s="6"/>
      <c r="F140" s="5"/>
      <c r="G140" s="11"/>
    </row>
    <row r="141" spans="1:7" ht="15">
      <c r="A141" s="1" t="s">
        <v>118</v>
      </c>
      <c r="B141" s="1" t="s">
        <v>119</v>
      </c>
      <c r="C141" s="3">
        <v>222.35</v>
      </c>
      <c r="D141" s="4">
        <f>C141*15%+C141</f>
        <v>255.7025</v>
      </c>
      <c r="E141" s="6"/>
      <c r="F141" s="5"/>
      <c r="G141" s="11"/>
    </row>
    <row r="142" spans="1:7" ht="15">
      <c r="A142" s="1" t="s">
        <v>118</v>
      </c>
      <c r="B142" s="1" t="s">
        <v>120</v>
      </c>
      <c r="C142" s="3">
        <v>222.35</v>
      </c>
      <c r="D142" s="4">
        <f>C142*15%+C142</f>
        <v>255.7025</v>
      </c>
      <c r="E142" s="6"/>
      <c r="F142" s="5"/>
      <c r="G142" s="11"/>
    </row>
    <row r="143" spans="1:7" ht="15">
      <c r="A143" s="1" t="s">
        <v>118</v>
      </c>
      <c r="B143" s="1" t="s">
        <v>121</v>
      </c>
      <c r="C143" s="3">
        <v>158.82</v>
      </c>
      <c r="D143" s="4">
        <f>C143*15%+C143</f>
        <v>182.643</v>
      </c>
      <c r="E143" s="6"/>
      <c r="F143" s="5"/>
      <c r="G143" s="11"/>
    </row>
    <row r="144" spans="1:7" ht="15">
      <c r="A144" s="1" t="s">
        <v>118</v>
      </c>
      <c r="B144" s="1" t="s">
        <v>122</v>
      </c>
      <c r="C144" s="3">
        <v>285.88</v>
      </c>
      <c r="D144" s="4">
        <f>C144*15%+C144</f>
        <v>328.762</v>
      </c>
      <c r="E144" s="6"/>
      <c r="F144" s="5"/>
      <c r="G144" s="11"/>
    </row>
    <row r="145" spans="1:7" ht="15">
      <c r="A145" s="1" t="s">
        <v>118</v>
      </c>
      <c r="B145" s="1" t="s">
        <v>123</v>
      </c>
      <c r="C145" s="3">
        <v>222.35</v>
      </c>
      <c r="D145" s="4">
        <f>C145*15%+C145</f>
        <v>255.7025</v>
      </c>
      <c r="E145" s="6"/>
      <c r="F145" s="5"/>
      <c r="G145" s="11"/>
    </row>
    <row r="146" spans="1:7" ht="15">
      <c r="A146" s="1"/>
      <c r="B146" s="1"/>
      <c r="C146" s="3">
        <f>SUM(C141:C145)</f>
        <v>1111.75</v>
      </c>
      <c r="D146" s="4">
        <f>SUM(D141:D145)</f>
        <v>1278.5124999999998</v>
      </c>
      <c r="E146" s="6">
        <v>1280</v>
      </c>
      <c r="F146" s="5">
        <f>C146*632.5/66293.39</f>
        <v>10.607118975210048</v>
      </c>
      <c r="G146" s="11">
        <f>E146-F146-D146</f>
        <v>-9.11961897520996</v>
      </c>
    </row>
    <row r="147" spans="1:7" ht="15">
      <c r="A147" s="1"/>
      <c r="B147" s="1"/>
      <c r="C147" s="3"/>
      <c r="D147" s="4"/>
      <c r="E147" s="6"/>
      <c r="F147" s="5"/>
      <c r="G147" s="11"/>
    </row>
    <row r="148" spans="1:7" ht="15">
      <c r="A148" s="1" t="s">
        <v>124</v>
      </c>
      <c r="B148" s="1" t="s">
        <v>125</v>
      </c>
      <c r="C148" s="3">
        <v>857.65</v>
      </c>
      <c r="D148" s="4">
        <f aca="true" t="shared" si="4" ref="D148:D156">C148*15%+C148</f>
        <v>986.2974999999999</v>
      </c>
      <c r="E148" s="6"/>
      <c r="F148" s="5"/>
      <c r="G148" s="11"/>
    </row>
    <row r="149" spans="1:7" ht="15">
      <c r="A149" s="1" t="s">
        <v>124</v>
      </c>
      <c r="B149" s="2" t="s">
        <v>126</v>
      </c>
      <c r="C149" s="3">
        <v>197.2</v>
      </c>
      <c r="D149" s="4">
        <f t="shared" si="4"/>
        <v>226.77999999999997</v>
      </c>
      <c r="E149" s="1"/>
      <c r="F149" s="5"/>
      <c r="G149" s="11"/>
    </row>
    <row r="150" spans="1:7" ht="15">
      <c r="A150" s="1" t="s">
        <v>124</v>
      </c>
      <c r="B150" s="1" t="s">
        <v>127</v>
      </c>
      <c r="C150" s="3">
        <v>171.53</v>
      </c>
      <c r="D150" s="4">
        <f t="shared" si="4"/>
        <v>197.2595</v>
      </c>
      <c r="E150" s="6"/>
      <c r="F150" s="5"/>
      <c r="G150" s="11"/>
    </row>
    <row r="151" spans="1:7" ht="15">
      <c r="A151" s="1" t="s">
        <v>124</v>
      </c>
      <c r="B151" s="2" t="s">
        <v>128</v>
      </c>
      <c r="C151" s="3">
        <v>197.2</v>
      </c>
      <c r="D151" s="4">
        <f t="shared" si="4"/>
        <v>226.77999999999997</v>
      </c>
      <c r="E151" s="1"/>
      <c r="F151" s="5"/>
      <c r="G151" s="11"/>
    </row>
    <row r="152" spans="1:7" ht="15">
      <c r="A152" s="1" t="s">
        <v>124</v>
      </c>
      <c r="B152" s="1" t="s">
        <v>129</v>
      </c>
      <c r="C152" s="3">
        <v>197.2</v>
      </c>
      <c r="D152" s="4">
        <f t="shared" si="4"/>
        <v>226.77999999999997</v>
      </c>
      <c r="E152" s="6"/>
      <c r="F152" s="5"/>
      <c r="G152" s="11"/>
    </row>
    <row r="153" spans="1:7" ht="15">
      <c r="A153" s="1" t="s">
        <v>124</v>
      </c>
      <c r="B153" s="1" t="s">
        <v>130</v>
      </c>
      <c r="C153" s="3">
        <v>250.75</v>
      </c>
      <c r="D153" s="4">
        <f t="shared" si="4"/>
        <v>288.3625</v>
      </c>
      <c r="E153" s="6"/>
      <c r="F153" s="5"/>
      <c r="G153" s="11"/>
    </row>
    <row r="154" spans="1:7" ht="15">
      <c r="A154" s="1" t="s">
        <v>124</v>
      </c>
      <c r="B154" s="1" t="s">
        <v>131</v>
      </c>
      <c r="C154" s="3">
        <v>485.35</v>
      </c>
      <c r="D154" s="4">
        <f t="shared" si="4"/>
        <v>558.1525</v>
      </c>
      <c r="E154" s="6"/>
      <c r="F154" s="5"/>
      <c r="G154" s="11"/>
    </row>
    <row r="155" spans="1:7" ht="15">
      <c r="A155" s="1" t="s">
        <v>124</v>
      </c>
      <c r="B155" s="1" t="s">
        <v>132</v>
      </c>
      <c r="C155" s="3">
        <v>190.58</v>
      </c>
      <c r="D155" s="4">
        <f t="shared" si="4"/>
        <v>219.167</v>
      </c>
      <c r="E155" s="6"/>
      <c r="F155" s="5"/>
      <c r="G155" s="11"/>
    </row>
    <row r="156" spans="1:7" ht="15">
      <c r="A156" s="1" t="s">
        <v>124</v>
      </c>
      <c r="B156" s="2" t="s">
        <v>133</v>
      </c>
      <c r="C156" s="3">
        <v>174.25</v>
      </c>
      <c r="D156" s="4">
        <f t="shared" si="4"/>
        <v>200.3875</v>
      </c>
      <c r="E156" s="1"/>
      <c r="F156" s="5"/>
      <c r="G156" s="11"/>
    </row>
    <row r="157" spans="1:7" ht="15">
      <c r="A157" s="1"/>
      <c r="B157" s="2"/>
      <c r="C157" s="3">
        <f>SUM(C148:C156)</f>
        <v>2721.71</v>
      </c>
      <c r="D157" s="4">
        <f>SUM(D148:D156)</f>
        <v>3129.9665</v>
      </c>
      <c r="E157" s="1">
        <v>3200</v>
      </c>
      <c r="F157" s="5">
        <f>C157*632.5/66293.39</f>
        <v>25.967620225787215</v>
      </c>
      <c r="G157" s="11">
        <f>E157-F157-D157</f>
        <v>44.06587977421259</v>
      </c>
    </row>
    <row r="158" spans="1:7" ht="15">
      <c r="A158" s="1"/>
      <c r="B158" s="2"/>
      <c r="C158" s="3"/>
      <c r="D158" s="4"/>
      <c r="E158" s="1"/>
      <c r="F158" s="5"/>
      <c r="G158" s="11"/>
    </row>
    <row r="159" spans="1:7" ht="15">
      <c r="A159" s="1" t="s">
        <v>134</v>
      </c>
      <c r="B159" s="1" t="s">
        <v>135</v>
      </c>
      <c r="C159" s="3">
        <v>591.6</v>
      </c>
      <c r="D159" s="4">
        <f aca="true" t="shared" si="5" ref="D159:D170">C159*15%+C159</f>
        <v>680.34</v>
      </c>
      <c r="E159" s="6"/>
      <c r="F159" s="5"/>
      <c r="G159" s="11"/>
    </row>
    <row r="160" spans="1:7" ht="15">
      <c r="A160" s="1" t="s">
        <v>134</v>
      </c>
      <c r="B160" s="1" t="s">
        <v>136</v>
      </c>
      <c r="C160" s="3">
        <v>243.1</v>
      </c>
      <c r="D160" s="4">
        <f t="shared" si="5"/>
        <v>279.565</v>
      </c>
      <c r="E160" s="6"/>
      <c r="F160" s="5"/>
      <c r="G160" s="11"/>
    </row>
    <row r="161" spans="1:7" ht="15">
      <c r="A161" s="1" t="s">
        <v>134</v>
      </c>
      <c r="B161" s="1" t="s">
        <v>137</v>
      </c>
      <c r="C161" s="3">
        <v>432.65</v>
      </c>
      <c r="D161" s="4">
        <f t="shared" si="5"/>
        <v>497.54749999999996</v>
      </c>
      <c r="E161" s="6"/>
      <c r="F161" s="5"/>
      <c r="G161" s="11"/>
    </row>
    <row r="162" spans="1:7" ht="15">
      <c r="A162" s="1" t="s">
        <v>134</v>
      </c>
      <c r="B162" s="1" t="s">
        <v>138</v>
      </c>
      <c r="C162" s="3">
        <v>227.8</v>
      </c>
      <c r="D162" s="4">
        <f t="shared" si="5"/>
        <v>261.97</v>
      </c>
      <c r="E162" s="6"/>
      <c r="F162" s="5"/>
      <c r="G162" s="11"/>
    </row>
    <row r="163" spans="1:7" ht="15">
      <c r="A163" s="1" t="s">
        <v>134</v>
      </c>
      <c r="B163" s="1" t="s">
        <v>139</v>
      </c>
      <c r="C163" s="3">
        <v>171.53</v>
      </c>
      <c r="D163" s="4">
        <f t="shared" si="5"/>
        <v>197.2595</v>
      </c>
      <c r="E163" s="6"/>
      <c r="F163" s="5"/>
      <c r="G163" s="11"/>
    </row>
    <row r="164" spans="1:7" ht="15">
      <c r="A164" s="1" t="s">
        <v>134</v>
      </c>
      <c r="B164" s="1" t="s">
        <v>140</v>
      </c>
      <c r="C164" s="3">
        <v>250.75</v>
      </c>
      <c r="D164" s="4">
        <f t="shared" si="5"/>
        <v>288.3625</v>
      </c>
      <c r="E164" s="6"/>
      <c r="F164" s="5"/>
      <c r="G164" s="11"/>
    </row>
    <row r="165" spans="1:7" ht="15">
      <c r="A165" s="1" t="s">
        <v>134</v>
      </c>
      <c r="B165" s="1" t="s">
        <v>141</v>
      </c>
      <c r="C165" s="3">
        <v>49.99</v>
      </c>
      <c r="D165" s="4">
        <f t="shared" si="5"/>
        <v>57.4885</v>
      </c>
      <c r="E165" s="6"/>
      <c r="F165" s="5"/>
      <c r="G165" s="11"/>
    </row>
    <row r="166" spans="1:7" ht="15">
      <c r="A166" s="1" t="s">
        <v>134</v>
      </c>
      <c r="B166" s="1" t="s">
        <v>141</v>
      </c>
      <c r="C166" s="3">
        <v>49.99</v>
      </c>
      <c r="D166" s="4">
        <f t="shared" si="5"/>
        <v>57.4885</v>
      </c>
      <c r="E166" s="6"/>
      <c r="F166" s="5"/>
      <c r="G166" s="11"/>
    </row>
    <row r="167" spans="1:7" ht="15">
      <c r="A167" s="1" t="s">
        <v>134</v>
      </c>
      <c r="B167" s="1" t="s">
        <v>142</v>
      </c>
      <c r="C167" s="3">
        <v>288.15</v>
      </c>
      <c r="D167" s="4">
        <f t="shared" si="5"/>
        <v>331.37249999999995</v>
      </c>
      <c r="E167" s="6"/>
      <c r="F167" s="5"/>
      <c r="G167" s="11"/>
    </row>
    <row r="168" spans="1:7" ht="15">
      <c r="A168" s="1" t="s">
        <v>134</v>
      </c>
      <c r="B168" s="1" t="s">
        <v>143</v>
      </c>
      <c r="C168" s="3">
        <v>197.2</v>
      </c>
      <c r="D168" s="4">
        <f t="shared" si="5"/>
        <v>226.77999999999997</v>
      </c>
      <c r="E168" s="6"/>
      <c r="F168" s="5"/>
      <c r="G168" s="11"/>
    </row>
    <row r="169" spans="1:7" ht="15">
      <c r="A169" s="1" t="s">
        <v>134</v>
      </c>
      <c r="B169" s="1" t="s">
        <v>144</v>
      </c>
      <c r="C169" s="3">
        <v>52.76</v>
      </c>
      <c r="D169" s="4">
        <f t="shared" si="5"/>
        <v>60.674</v>
      </c>
      <c r="E169" s="6"/>
      <c r="F169" s="5"/>
      <c r="G169" s="11"/>
    </row>
    <row r="170" spans="1:7" ht="15">
      <c r="A170" s="1" t="s">
        <v>134</v>
      </c>
      <c r="B170" s="1" t="s">
        <v>145</v>
      </c>
      <c r="C170" s="3">
        <v>55.25</v>
      </c>
      <c r="D170" s="4">
        <f t="shared" si="5"/>
        <v>63.5375</v>
      </c>
      <c r="E170" s="6"/>
      <c r="F170" s="5"/>
      <c r="G170" s="11"/>
    </row>
    <row r="171" spans="1:7" ht="15">
      <c r="A171" s="1"/>
      <c r="B171" s="1"/>
      <c r="C171" s="3">
        <f>SUM(C159:C170)</f>
        <v>2610.77</v>
      </c>
      <c r="D171" s="4">
        <f>SUM(D159:D170)</f>
        <v>3002.3855</v>
      </c>
      <c r="E171" s="7">
        <v>3050</v>
      </c>
      <c r="F171" s="5">
        <f>C171*632.5/66293.39</f>
        <v>24.909150444712512</v>
      </c>
      <c r="G171" s="11">
        <f>E171-F171-D171</f>
        <v>22.70534955528774</v>
      </c>
    </row>
    <row r="172" spans="1:7" ht="15">
      <c r="A172" s="1"/>
      <c r="B172" s="1"/>
      <c r="C172" s="3"/>
      <c r="D172" s="4"/>
      <c r="E172" s="6"/>
      <c r="F172" s="5"/>
      <c r="G172" s="11"/>
    </row>
    <row r="173" spans="1:7" ht="15">
      <c r="A173" s="1" t="s">
        <v>146</v>
      </c>
      <c r="B173" s="1" t="s">
        <v>147</v>
      </c>
      <c r="C173" s="3">
        <v>309.4</v>
      </c>
      <c r="D173" s="4">
        <f>C173*15%+C173</f>
        <v>355.80999999999995</v>
      </c>
      <c r="E173" s="6"/>
      <c r="F173" s="5"/>
      <c r="G173" s="11"/>
    </row>
    <row r="174" spans="1:7" ht="15">
      <c r="A174" s="1" t="s">
        <v>146</v>
      </c>
      <c r="B174" s="1" t="s">
        <v>148</v>
      </c>
      <c r="C174" s="3">
        <v>806.65</v>
      </c>
      <c r="D174" s="4">
        <f>C174*15%+C174</f>
        <v>927.6474999999999</v>
      </c>
      <c r="E174" s="6"/>
      <c r="F174" s="5"/>
      <c r="G174" s="11"/>
    </row>
    <row r="175" spans="1:7" ht="15">
      <c r="A175" s="1"/>
      <c r="B175" s="1"/>
      <c r="C175" s="3">
        <f>SUM(C173:C174)</f>
        <v>1116.05</v>
      </c>
      <c r="D175" s="4">
        <f>SUM(D173:D174)</f>
        <v>1283.4575</v>
      </c>
      <c r="E175" s="6">
        <v>1284</v>
      </c>
      <c r="F175" s="5">
        <f>C175*632.5/66293.39</f>
        <v>10.648144935716818</v>
      </c>
      <c r="G175" s="11">
        <f>E175-F175-D175</f>
        <v>-10.105644935716782</v>
      </c>
    </row>
    <row r="176" spans="1:7" ht="15">
      <c r="A176" s="1"/>
      <c r="B176" s="1"/>
      <c r="C176" s="3"/>
      <c r="D176" s="4"/>
      <c r="E176" s="6"/>
      <c r="F176" s="5"/>
      <c r="G176" s="11"/>
    </row>
    <row r="177" spans="1:7" ht="15">
      <c r="A177" s="1" t="s">
        <v>149</v>
      </c>
      <c r="B177" s="1" t="s">
        <v>150</v>
      </c>
      <c r="C177" s="3">
        <v>394.4</v>
      </c>
      <c r="D177" s="4">
        <f>C177*15%+C177</f>
        <v>453.55999999999995</v>
      </c>
      <c r="E177" s="6">
        <v>454</v>
      </c>
      <c r="F177" s="5">
        <f>C177*632.5/66293.39</f>
        <v>3.7629392613652732</v>
      </c>
      <c r="G177" s="11">
        <f>E177-F177-D177</f>
        <v>-3.3229392613652067</v>
      </c>
    </row>
    <row r="178" spans="1:7" ht="15">
      <c r="A178" s="1"/>
      <c r="B178" s="1"/>
      <c r="C178" s="3"/>
      <c r="D178" s="4"/>
      <c r="E178" s="6"/>
      <c r="F178" s="5"/>
      <c r="G178" s="11"/>
    </row>
    <row r="179" spans="1:7" ht="15">
      <c r="A179" s="1" t="s">
        <v>151</v>
      </c>
      <c r="B179" s="1" t="s">
        <v>152</v>
      </c>
      <c r="C179" s="3">
        <v>652.8</v>
      </c>
      <c r="D179" s="4">
        <f>C179*15%+C179</f>
        <v>750.7199999999999</v>
      </c>
      <c r="E179" s="6"/>
      <c r="F179" s="5"/>
      <c r="G179" s="11"/>
    </row>
    <row r="180" spans="1:7" ht="15">
      <c r="A180" s="1" t="s">
        <v>151</v>
      </c>
      <c r="B180" s="1" t="s">
        <v>153</v>
      </c>
      <c r="C180" s="3">
        <v>470.05</v>
      </c>
      <c r="D180" s="4">
        <f>C180*15%+C180</f>
        <v>540.5575</v>
      </c>
      <c r="E180" s="6"/>
      <c r="F180" s="5"/>
      <c r="G180" s="11"/>
    </row>
    <row r="181" spans="1:7" ht="15">
      <c r="A181" s="1"/>
      <c r="B181" s="1"/>
      <c r="C181" s="3">
        <f>SUM(C179:C180)</f>
        <v>1122.85</v>
      </c>
      <c r="D181" s="4">
        <f>SUM(D179:D180)</f>
        <v>1291.2775</v>
      </c>
      <c r="E181" s="6">
        <v>1292</v>
      </c>
      <c r="F181" s="5">
        <f>C181*632.5/66293.39</f>
        <v>10.713023198843807</v>
      </c>
      <c r="G181" s="11">
        <f>E181-F181-D181</f>
        <v>-9.990523198843675</v>
      </c>
    </row>
    <row r="182" spans="1:7" ht="15">
      <c r="A182" s="1"/>
      <c r="B182" s="1"/>
      <c r="C182" s="3"/>
      <c r="D182" s="4"/>
      <c r="E182" s="6"/>
      <c r="F182" s="5"/>
      <c r="G182" s="11"/>
    </row>
    <row r="183" spans="1:7" ht="15">
      <c r="A183" s="1" t="s">
        <v>154</v>
      </c>
      <c r="B183" s="1" t="s">
        <v>155</v>
      </c>
      <c r="C183" s="3">
        <v>698.82</v>
      </c>
      <c r="D183" s="4">
        <f>C183*12%+C183</f>
        <v>782.6784</v>
      </c>
      <c r="E183" s="6"/>
      <c r="F183" s="5"/>
      <c r="G183" s="11"/>
    </row>
    <row r="184" spans="1:7" ht="15">
      <c r="A184" s="1" t="s">
        <v>154</v>
      </c>
      <c r="B184" s="1" t="s">
        <v>156</v>
      </c>
      <c r="C184" s="3">
        <v>673.4</v>
      </c>
      <c r="D184" s="4">
        <f aca="true" t="shared" si="6" ref="D184:D194">C184*12%+C184</f>
        <v>754.208</v>
      </c>
      <c r="E184" s="6"/>
      <c r="F184" s="5"/>
      <c r="G184" s="11"/>
    </row>
    <row r="185" spans="1:7" ht="15">
      <c r="A185" s="1" t="s">
        <v>154</v>
      </c>
      <c r="B185" s="1" t="s">
        <v>157</v>
      </c>
      <c r="C185" s="3">
        <v>440.3</v>
      </c>
      <c r="D185" s="4">
        <f t="shared" si="6"/>
        <v>493.136</v>
      </c>
      <c r="E185" s="6"/>
      <c r="F185" s="5"/>
      <c r="G185" s="11"/>
    </row>
    <row r="186" spans="1:7" ht="15">
      <c r="A186" s="1" t="s">
        <v>154</v>
      </c>
      <c r="B186" s="1" t="s">
        <v>158</v>
      </c>
      <c r="C186" s="3">
        <v>298.58</v>
      </c>
      <c r="D186" s="4">
        <f t="shared" si="6"/>
        <v>334.40959999999995</v>
      </c>
      <c r="E186" s="6"/>
      <c r="F186" s="5"/>
      <c r="G186" s="11"/>
    </row>
    <row r="187" spans="1:7" ht="15">
      <c r="A187" s="1" t="s">
        <v>154</v>
      </c>
      <c r="B187" s="1" t="s">
        <v>159</v>
      </c>
      <c r="C187" s="3">
        <v>295.8</v>
      </c>
      <c r="D187" s="4">
        <f t="shared" si="6"/>
        <v>331.296</v>
      </c>
      <c r="E187" s="6"/>
      <c r="F187" s="5"/>
      <c r="G187" s="11"/>
    </row>
    <row r="188" spans="1:7" ht="15">
      <c r="A188" s="1" t="s">
        <v>154</v>
      </c>
      <c r="B188" s="1" t="s">
        <v>160</v>
      </c>
      <c r="C188" s="3">
        <v>1041.87</v>
      </c>
      <c r="D188" s="4">
        <f t="shared" si="6"/>
        <v>1166.8944</v>
      </c>
      <c r="E188" s="6"/>
      <c r="F188" s="5"/>
      <c r="G188" s="11"/>
    </row>
    <row r="189" spans="1:7" ht="15">
      <c r="A189" s="1" t="s">
        <v>154</v>
      </c>
      <c r="B189" s="1" t="s">
        <v>161</v>
      </c>
      <c r="C189" s="3">
        <v>377.66</v>
      </c>
      <c r="D189" s="4">
        <f t="shared" si="6"/>
        <v>422.97920000000005</v>
      </c>
      <c r="E189" s="6"/>
      <c r="F189" s="5"/>
      <c r="G189" s="11"/>
    </row>
    <row r="190" spans="1:7" ht="15">
      <c r="A190" s="1" t="s">
        <v>154</v>
      </c>
      <c r="B190" s="1" t="s">
        <v>162</v>
      </c>
      <c r="C190" s="3">
        <v>82.58</v>
      </c>
      <c r="D190" s="4">
        <f t="shared" si="6"/>
        <v>92.4896</v>
      </c>
      <c r="E190" s="6"/>
      <c r="F190" s="5"/>
      <c r="G190" s="11"/>
    </row>
    <row r="191" spans="1:7" ht="15">
      <c r="A191" s="1" t="s">
        <v>154</v>
      </c>
      <c r="B191" s="1" t="s">
        <v>163</v>
      </c>
      <c r="C191" s="3">
        <v>470.11</v>
      </c>
      <c r="D191" s="4">
        <f t="shared" si="6"/>
        <v>526.5232</v>
      </c>
      <c r="E191" s="6"/>
      <c r="F191" s="5"/>
      <c r="G191" s="11"/>
    </row>
    <row r="192" spans="1:7" ht="15">
      <c r="A192" s="1" t="s">
        <v>154</v>
      </c>
      <c r="B192" s="1" t="s">
        <v>164</v>
      </c>
      <c r="C192" s="3">
        <v>66.3</v>
      </c>
      <c r="D192" s="4">
        <f t="shared" si="6"/>
        <v>74.256</v>
      </c>
      <c r="E192" s="6"/>
      <c r="F192" s="5"/>
      <c r="G192" s="11"/>
    </row>
    <row r="193" spans="1:7" ht="15">
      <c r="A193" s="1" t="s">
        <v>154</v>
      </c>
      <c r="B193" s="1" t="s">
        <v>165</v>
      </c>
      <c r="C193" s="3">
        <v>682.55</v>
      </c>
      <c r="D193" s="4">
        <f t="shared" si="6"/>
        <v>764.4559999999999</v>
      </c>
      <c r="E193" s="6"/>
      <c r="F193" s="5"/>
      <c r="G193" s="11"/>
    </row>
    <row r="194" spans="1:7" ht="15">
      <c r="A194" s="1" t="s">
        <v>154</v>
      </c>
      <c r="B194" s="1" t="s">
        <v>166</v>
      </c>
      <c r="C194" s="3">
        <v>273.18</v>
      </c>
      <c r="D194" s="4">
        <f t="shared" si="6"/>
        <v>305.9616</v>
      </c>
      <c r="E194" s="6"/>
      <c r="F194" s="5"/>
      <c r="G194" s="11"/>
    </row>
    <row r="195" spans="1:7" ht="15">
      <c r="A195" s="1"/>
      <c r="B195" s="1"/>
      <c r="C195" s="3">
        <f>SUM(C183:C194)</f>
        <v>5401.150000000001</v>
      </c>
      <c r="D195" s="4">
        <f>SUM(D183:D194)</f>
        <v>6049.287999999999</v>
      </c>
      <c r="E195" s="6">
        <v>6145</v>
      </c>
      <c r="F195" s="5">
        <f>C195*632.5/66293.39</f>
        <v>51.53194571887183</v>
      </c>
      <c r="G195" s="11">
        <f>E195-F195-D195</f>
        <v>44.18005428112974</v>
      </c>
    </row>
    <row r="196" spans="1:7" ht="15">
      <c r="A196" s="1"/>
      <c r="B196" s="1"/>
      <c r="C196" s="3"/>
      <c r="D196" s="4"/>
      <c r="E196" s="6"/>
      <c r="F196" s="5"/>
      <c r="G196" s="11"/>
    </row>
    <row r="197" spans="1:7" ht="15">
      <c r="A197" s="3" t="s">
        <v>167</v>
      </c>
      <c r="B197" s="2" t="s">
        <v>168</v>
      </c>
      <c r="C197" s="3">
        <v>169.15</v>
      </c>
      <c r="D197" s="4">
        <f aca="true" t="shared" si="7" ref="D197:D202">C197*15%+C197</f>
        <v>194.5225</v>
      </c>
      <c r="E197" s="1"/>
      <c r="F197" s="5"/>
      <c r="G197" s="11"/>
    </row>
    <row r="198" spans="1:7" ht="15">
      <c r="A198" s="8" t="s">
        <v>167</v>
      </c>
      <c r="B198" s="2" t="s">
        <v>169</v>
      </c>
      <c r="C198" s="3">
        <v>59.5</v>
      </c>
      <c r="D198" s="4">
        <f t="shared" si="7"/>
        <v>68.425</v>
      </c>
      <c r="E198" s="1"/>
      <c r="F198" s="5"/>
      <c r="G198" s="11"/>
    </row>
    <row r="199" spans="1:7" ht="15">
      <c r="A199" s="3" t="s">
        <v>167</v>
      </c>
      <c r="B199" s="2" t="s">
        <v>170</v>
      </c>
      <c r="C199" s="3">
        <v>82.45</v>
      </c>
      <c r="D199" s="4">
        <f t="shared" si="7"/>
        <v>94.8175</v>
      </c>
      <c r="E199" s="1"/>
      <c r="F199" s="5"/>
      <c r="G199" s="11"/>
    </row>
    <row r="200" spans="1:7" ht="15">
      <c r="A200" s="1" t="s">
        <v>167</v>
      </c>
      <c r="B200" s="2" t="s">
        <v>171</v>
      </c>
      <c r="C200" s="3">
        <v>143.48</v>
      </c>
      <c r="D200" s="4">
        <f t="shared" si="7"/>
        <v>165.00199999999998</v>
      </c>
      <c r="E200" s="1"/>
      <c r="F200" s="5"/>
      <c r="G200" s="11"/>
    </row>
    <row r="201" spans="1:7" ht="15">
      <c r="A201" s="1" t="s">
        <v>167</v>
      </c>
      <c r="B201" s="2" t="s">
        <v>172</v>
      </c>
      <c r="C201" s="3">
        <v>181.42</v>
      </c>
      <c r="D201" s="4">
        <f t="shared" si="7"/>
        <v>208.63299999999998</v>
      </c>
      <c r="E201" s="1"/>
      <c r="F201" s="5"/>
      <c r="G201" s="11"/>
    </row>
    <row r="202" spans="1:7" ht="15">
      <c r="A202" s="1" t="s">
        <v>167</v>
      </c>
      <c r="B202" s="2" t="s">
        <v>173</v>
      </c>
      <c r="C202" s="3">
        <v>52.76</v>
      </c>
      <c r="D202" s="4">
        <f t="shared" si="7"/>
        <v>60.674</v>
      </c>
      <c r="E202" s="1"/>
      <c r="F202" s="5"/>
      <c r="G202" s="11"/>
    </row>
    <row r="203" spans="1:7" ht="15">
      <c r="A203" s="1"/>
      <c r="B203" s="2"/>
      <c r="C203" s="3">
        <f>SUM(C197:C202)</f>
        <v>688.76</v>
      </c>
      <c r="D203" s="4">
        <f>SUM(D197:D202)</f>
        <v>792.0739999999998</v>
      </c>
      <c r="E203" s="1">
        <v>795</v>
      </c>
      <c r="F203" s="5">
        <f>C203*632.5/66293.39</f>
        <v>6.571404781079984</v>
      </c>
      <c r="G203" s="11">
        <f>E203-F203-D203</f>
        <v>-3.645404781079833</v>
      </c>
    </row>
    <row r="204" spans="1:7" ht="15">
      <c r="A204" s="1"/>
      <c r="B204" s="2"/>
      <c r="C204" s="3"/>
      <c r="D204" s="4"/>
      <c r="E204" s="1"/>
      <c r="F204" s="5"/>
      <c r="G204" s="11"/>
    </row>
    <row r="205" spans="1:7" ht="15">
      <c r="A205" s="1" t="s">
        <v>174</v>
      </c>
      <c r="B205" s="1" t="s">
        <v>175</v>
      </c>
      <c r="C205" s="3">
        <v>829.6</v>
      </c>
      <c r="D205" s="4">
        <f>C205*15%+C205</f>
        <v>954.04</v>
      </c>
      <c r="E205" s="6">
        <v>955</v>
      </c>
      <c r="F205" s="5">
        <f>C205*632.5/66293.39</f>
        <v>7.915148101492472</v>
      </c>
      <c r="G205" s="11">
        <f>E205-F205-D205</f>
        <v>-6.955148101492455</v>
      </c>
    </row>
    <row r="206" spans="1:7" ht="15">
      <c r="A206" s="1"/>
      <c r="B206" s="1"/>
      <c r="C206" s="3"/>
      <c r="D206" s="4"/>
      <c r="E206" s="6"/>
      <c r="F206" s="5"/>
      <c r="G206" s="11"/>
    </row>
    <row r="207" spans="1:7" ht="15">
      <c r="A207" s="1" t="s">
        <v>176</v>
      </c>
      <c r="B207" s="1" t="s">
        <v>177</v>
      </c>
      <c r="C207" s="3">
        <v>50.15</v>
      </c>
      <c r="D207" s="4">
        <f>C207*15%+C207</f>
        <v>57.6725</v>
      </c>
      <c r="E207" s="6"/>
      <c r="F207" s="5"/>
      <c r="G207" s="11"/>
    </row>
    <row r="208" spans="1:7" ht="15">
      <c r="A208" s="1" t="s">
        <v>176</v>
      </c>
      <c r="B208" s="1" t="s">
        <v>178</v>
      </c>
      <c r="C208" s="3">
        <v>50.15</v>
      </c>
      <c r="D208" s="4">
        <f>C208*15%+C208</f>
        <v>57.6725</v>
      </c>
      <c r="E208" s="6"/>
      <c r="F208" s="5"/>
      <c r="G208" s="11"/>
    </row>
    <row r="209" spans="1:7" ht="15">
      <c r="A209" s="1" t="s">
        <v>176</v>
      </c>
      <c r="B209" s="1" t="s">
        <v>179</v>
      </c>
      <c r="C209" s="3">
        <v>603.5</v>
      </c>
      <c r="D209" s="4">
        <f>C209*15%+C209</f>
        <v>694.025</v>
      </c>
      <c r="E209" s="6"/>
      <c r="F209" s="5"/>
      <c r="G209" s="11"/>
    </row>
    <row r="210" spans="1:7" ht="15">
      <c r="A210" s="1" t="s">
        <v>176</v>
      </c>
      <c r="B210" s="1" t="s">
        <v>180</v>
      </c>
      <c r="C210" s="3">
        <v>363.8</v>
      </c>
      <c r="D210" s="4">
        <f>C210*15%+C210</f>
        <v>418.37</v>
      </c>
      <c r="E210" s="6"/>
      <c r="F210" s="5"/>
      <c r="G210" s="11"/>
    </row>
    <row r="211" spans="1:7" ht="15">
      <c r="A211" s="1" t="s">
        <v>176</v>
      </c>
      <c r="B211" s="1" t="s">
        <v>181</v>
      </c>
      <c r="C211" s="3">
        <v>288.15</v>
      </c>
      <c r="D211" s="4">
        <f>C211*15%+C211</f>
        <v>331.37249999999995</v>
      </c>
      <c r="E211" s="6"/>
      <c r="F211" s="5"/>
      <c r="G211" s="11"/>
    </row>
    <row r="212" spans="1:7" ht="15">
      <c r="A212" s="1"/>
      <c r="B212" s="1"/>
      <c r="C212" s="3">
        <f>SUM(C207:C211)</f>
        <v>1355.75</v>
      </c>
      <c r="D212" s="4">
        <f>SUM(D207:D211)</f>
        <v>1559.1125</v>
      </c>
      <c r="E212" s="7">
        <v>1562</v>
      </c>
      <c r="F212" s="5">
        <f>C212*632.5/66293.39</f>
        <v>12.935103710943128</v>
      </c>
      <c r="G212" s="11">
        <f>E212-F212-D212</f>
        <v>-10.047603710943122</v>
      </c>
    </row>
    <row r="213" spans="1:7" ht="15">
      <c r="A213" s="1"/>
      <c r="B213" s="1"/>
      <c r="C213" s="3"/>
      <c r="D213" s="4"/>
      <c r="E213" s="6"/>
      <c r="F213" s="5"/>
      <c r="G213" s="11"/>
    </row>
    <row r="214" spans="1:7" ht="15">
      <c r="A214" s="1" t="s">
        <v>182</v>
      </c>
      <c r="B214" s="1" t="s">
        <v>183</v>
      </c>
      <c r="C214" s="3">
        <v>56.95</v>
      </c>
      <c r="D214" s="4">
        <f aca="true" t="shared" si="8" ref="D214:D225">C214*15%+C214</f>
        <v>65.4925</v>
      </c>
      <c r="E214" s="6"/>
      <c r="F214" s="5"/>
      <c r="G214" s="11"/>
    </row>
    <row r="215" spans="1:7" ht="15">
      <c r="A215" s="1" t="s">
        <v>182</v>
      </c>
      <c r="B215" s="1" t="s">
        <v>184</v>
      </c>
      <c r="C215" s="3">
        <v>190.4</v>
      </c>
      <c r="D215" s="4">
        <f t="shared" si="8"/>
        <v>218.96</v>
      </c>
      <c r="E215" s="6"/>
      <c r="F215" s="5"/>
      <c r="G215" s="11"/>
    </row>
    <row r="216" spans="1:7" ht="15">
      <c r="A216" s="1" t="s">
        <v>182</v>
      </c>
      <c r="B216" s="1" t="s">
        <v>185</v>
      </c>
      <c r="C216" s="3">
        <v>68</v>
      </c>
      <c r="D216" s="4">
        <f t="shared" si="8"/>
        <v>78.2</v>
      </c>
      <c r="E216" s="6"/>
      <c r="F216" s="5"/>
      <c r="G216" s="11"/>
    </row>
    <row r="217" spans="1:7" ht="15">
      <c r="A217" s="1" t="s">
        <v>182</v>
      </c>
      <c r="B217" s="1" t="s">
        <v>186</v>
      </c>
      <c r="C217" s="3">
        <v>70.55</v>
      </c>
      <c r="D217" s="4">
        <f t="shared" si="8"/>
        <v>81.1325</v>
      </c>
      <c r="E217" s="6"/>
      <c r="F217" s="5"/>
      <c r="G217" s="11"/>
    </row>
    <row r="218" spans="1:7" ht="15">
      <c r="A218" s="1" t="s">
        <v>182</v>
      </c>
      <c r="B218" s="1" t="s">
        <v>11</v>
      </c>
      <c r="C218" s="3">
        <v>227.8</v>
      </c>
      <c r="D218" s="4">
        <f t="shared" si="8"/>
        <v>261.97</v>
      </c>
      <c r="E218" s="6"/>
      <c r="F218" s="5"/>
      <c r="G218" s="11"/>
    </row>
    <row r="219" spans="1:7" ht="15">
      <c r="A219" s="1" t="s">
        <v>182</v>
      </c>
      <c r="B219" s="1" t="s">
        <v>187</v>
      </c>
      <c r="C219" s="3">
        <v>432.65</v>
      </c>
      <c r="D219" s="4">
        <f t="shared" si="8"/>
        <v>497.54749999999996</v>
      </c>
      <c r="E219" s="6"/>
      <c r="F219" s="5"/>
      <c r="G219" s="11"/>
    </row>
    <row r="220" spans="1:7" ht="15">
      <c r="A220" s="1" t="s">
        <v>182</v>
      </c>
      <c r="B220" s="1" t="s">
        <v>188</v>
      </c>
      <c r="C220" s="3">
        <v>197.2</v>
      </c>
      <c r="D220" s="4">
        <f t="shared" si="8"/>
        <v>226.77999999999997</v>
      </c>
      <c r="E220" s="6"/>
      <c r="F220" s="5"/>
      <c r="G220" s="11"/>
    </row>
    <row r="221" spans="1:7" ht="15">
      <c r="A221" s="1" t="s">
        <v>182</v>
      </c>
      <c r="B221" s="1" t="s">
        <v>189</v>
      </c>
      <c r="C221" s="3">
        <v>70.55</v>
      </c>
      <c r="D221" s="4">
        <f t="shared" si="8"/>
        <v>81.1325</v>
      </c>
      <c r="E221" s="6"/>
      <c r="F221" s="5"/>
      <c r="G221" s="11"/>
    </row>
    <row r="222" spans="1:7" ht="15">
      <c r="A222" s="1" t="s">
        <v>182</v>
      </c>
      <c r="B222" s="1" t="s">
        <v>190</v>
      </c>
      <c r="C222" s="3">
        <v>118.15</v>
      </c>
      <c r="D222" s="4">
        <f t="shared" si="8"/>
        <v>135.8725</v>
      </c>
      <c r="E222" s="6"/>
      <c r="F222" s="5"/>
      <c r="G222" s="11"/>
    </row>
    <row r="223" spans="1:7" ht="15">
      <c r="A223" s="1" t="s">
        <v>182</v>
      </c>
      <c r="B223" s="1" t="s">
        <v>191</v>
      </c>
      <c r="C223" s="3">
        <v>254.11</v>
      </c>
      <c r="D223" s="4">
        <f t="shared" si="8"/>
        <v>292.2265</v>
      </c>
      <c r="E223" s="6"/>
      <c r="F223" s="5"/>
      <c r="G223" s="11"/>
    </row>
    <row r="224" spans="1:7" ht="15">
      <c r="A224" s="1" t="s">
        <v>182</v>
      </c>
      <c r="B224" s="1" t="s">
        <v>192</v>
      </c>
      <c r="C224" s="3">
        <v>235.06</v>
      </c>
      <c r="D224" s="4">
        <f t="shared" si="8"/>
        <v>270.319</v>
      </c>
      <c r="E224" s="6"/>
      <c r="F224" s="5"/>
      <c r="G224" s="11"/>
    </row>
    <row r="225" spans="1:7" ht="15">
      <c r="A225" s="1" t="s">
        <v>182</v>
      </c>
      <c r="B225" s="1" t="s">
        <v>193</v>
      </c>
      <c r="C225" s="3">
        <v>304.94</v>
      </c>
      <c r="D225" s="4">
        <f t="shared" si="8"/>
        <v>350.681</v>
      </c>
      <c r="E225" s="6"/>
      <c r="F225" s="5"/>
      <c r="G225" s="11"/>
    </row>
    <row r="226" spans="1:7" ht="15">
      <c r="A226" s="1"/>
      <c r="B226" s="1"/>
      <c r="C226" s="3">
        <f>SUM(C214:C225)</f>
        <v>2226.36</v>
      </c>
      <c r="D226" s="4">
        <f>SUM(D214:D225)</f>
        <v>2560.314</v>
      </c>
      <c r="E226" s="6">
        <v>2566</v>
      </c>
      <c r="F226" s="5">
        <f>C226*632.5/66293.39</f>
        <v>21.241524984617623</v>
      </c>
      <c r="G226" s="11">
        <f>E226-F226-D226</f>
        <v>-15.555524984617477</v>
      </c>
    </row>
    <row r="227" spans="1:7" ht="15">
      <c r="A227" s="1"/>
      <c r="B227" s="1"/>
      <c r="C227" s="3"/>
      <c r="D227" s="4"/>
      <c r="E227" s="6"/>
      <c r="F227" s="5"/>
      <c r="G227" s="11"/>
    </row>
    <row r="228" spans="1:7" ht="15">
      <c r="A228" s="1" t="s">
        <v>194</v>
      </c>
      <c r="B228" s="1" t="s">
        <v>195</v>
      </c>
      <c r="C228" s="3">
        <v>561</v>
      </c>
      <c r="D228" s="4">
        <f>C228*15%+C228</f>
        <v>645.15</v>
      </c>
      <c r="E228" s="6"/>
      <c r="F228" s="5"/>
      <c r="G228" s="11"/>
    </row>
    <row r="229" spans="1:7" ht="15">
      <c r="A229" s="1" t="s">
        <v>194</v>
      </c>
      <c r="B229" s="1" t="s">
        <v>196</v>
      </c>
      <c r="C229" s="3">
        <v>250.75</v>
      </c>
      <c r="D229" s="4">
        <f>C229*15%+C229</f>
        <v>288.3625</v>
      </c>
      <c r="E229" s="6"/>
      <c r="F229" s="5"/>
      <c r="G229" s="11"/>
    </row>
    <row r="230" spans="1:7" ht="15">
      <c r="A230" s="1" t="s">
        <v>194</v>
      </c>
      <c r="B230" s="1" t="s">
        <v>197</v>
      </c>
      <c r="C230" s="3">
        <v>250.75</v>
      </c>
      <c r="D230" s="4">
        <f>C230*15%+C230</f>
        <v>288.3625</v>
      </c>
      <c r="E230" s="6"/>
      <c r="F230" s="5"/>
      <c r="G230" s="11"/>
    </row>
    <row r="231" spans="1:7" ht="15">
      <c r="A231" s="1" t="s">
        <v>194</v>
      </c>
      <c r="B231" s="1" t="s">
        <v>198</v>
      </c>
      <c r="C231" s="3">
        <v>405.45</v>
      </c>
      <c r="D231" s="4">
        <f>C231*15%+C231</f>
        <v>466.2675</v>
      </c>
      <c r="E231" s="6"/>
      <c r="F231" s="5"/>
      <c r="G231" s="11"/>
    </row>
    <row r="232" spans="1:7" ht="15">
      <c r="A232" s="1"/>
      <c r="B232" s="1"/>
      <c r="C232" s="3">
        <f>SUM(C228:C231)</f>
        <v>1467.95</v>
      </c>
      <c r="D232" s="4">
        <f>SUM(D228:D231)</f>
        <v>1688.1425</v>
      </c>
      <c r="E232" s="6">
        <v>1691</v>
      </c>
      <c r="F232" s="5">
        <f>C232*632.5/66293.39</f>
        <v>14.005595052538421</v>
      </c>
      <c r="G232" s="11">
        <f>E232-F232-D232</f>
        <v>-11.148095052538338</v>
      </c>
    </row>
    <row r="233" spans="1:7" ht="15">
      <c r="A233" s="1"/>
      <c r="B233" s="1"/>
      <c r="C233" s="3"/>
      <c r="D233" s="4"/>
      <c r="E233" s="6"/>
      <c r="F233" s="5"/>
      <c r="G233" s="11"/>
    </row>
    <row r="234" spans="1:7" ht="15">
      <c r="A234" s="1" t="s">
        <v>199</v>
      </c>
      <c r="B234" s="1" t="s">
        <v>200</v>
      </c>
      <c r="C234" s="3">
        <v>56.95</v>
      </c>
      <c r="D234" s="4">
        <f>C234*15%+C234</f>
        <v>65.4925</v>
      </c>
      <c r="E234" s="6"/>
      <c r="F234" s="5"/>
      <c r="G234" s="11"/>
    </row>
    <row r="235" spans="1:7" ht="15">
      <c r="A235" s="1" t="s">
        <v>199</v>
      </c>
      <c r="B235" s="1" t="s">
        <v>201</v>
      </c>
      <c r="C235" s="3">
        <v>64.6</v>
      </c>
      <c r="D235" s="4">
        <f>C235*15%+C235</f>
        <v>74.28999999999999</v>
      </c>
      <c r="E235" s="6"/>
      <c r="F235" s="5"/>
      <c r="G235" s="11"/>
    </row>
    <row r="236" spans="1:7" ht="15">
      <c r="A236" s="1" t="s">
        <v>199</v>
      </c>
      <c r="B236" s="1" t="s">
        <v>202</v>
      </c>
      <c r="C236" s="3">
        <v>68</v>
      </c>
      <c r="D236" s="4">
        <f>C236*15%+C236</f>
        <v>78.2</v>
      </c>
      <c r="E236" s="6"/>
      <c r="F236" s="5"/>
      <c r="G236" s="11"/>
    </row>
    <row r="237" spans="1:7" ht="15">
      <c r="A237" s="1"/>
      <c r="B237" s="1"/>
      <c r="C237" s="3">
        <f>SUM(C234:C236)</f>
        <v>189.55</v>
      </c>
      <c r="D237" s="4">
        <f>SUM(D234:D236)</f>
        <v>217.98250000000002</v>
      </c>
      <c r="E237" s="6">
        <v>220</v>
      </c>
      <c r="F237" s="5">
        <f>C237*632.5/66293.39</f>
        <v>1.8084815846647757</v>
      </c>
      <c r="G237" s="11">
        <f>E237-F237-D237</f>
        <v>0.20901841533520837</v>
      </c>
    </row>
    <row r="238" spans="1:7" ht="15">
      <c r="A238" s="1"/>
      <c r="B238" s="1"/>
      <c r="C238" s="3"/>
      <c r="D238" s="4"/>
      <c r="E238" s="6"/>
      <c r="F238" s="5"/>
      <c r="G238" s="11"/>
    </row>
    <row r="239" spans="1:7" ht="15">
      <c r="A239" s="1" t="s">
        <v>203</v>
      </c>
      <c r="B239" s="1" t="s">
        <v>204</v>
      </c>
      <c r="C239" s="3">
        <v>203.29</v>
      </c>
      <c r="D239" s="4">
        <f>C239*15%+C239</f>
        <v>233.7835</v>
      </c>
      <c r="E239" s="6"/>
      <c r="F239" s="5"/>
      <c r="G239" s="11"/>
    </row>
    <row r="240" spans="1:7" ht="15">
      <c r="A240" s="1" t="s">
        <v>203</v>
      </c>
      <c r="B240" s="1" t="s">
        <v>205</v>
      </c>
      <c r="C240" s="3">
        <v>82.58</v>
      </c>
      <c r="D240" s="4">
        <f>C240*15%+C240</f>
        <v>94.967</v>
      </c>
      <c r="E240" s="6"/>
      <c r="F240" s="5"/>
      <c r="G240" s="11"/>
    </row>
    <row r="241" spans="1:7" ht="15">
      <c r="A241" s="1" t="s">
        <v>203</v>
      </c>
      <c r="B241" s="1" t="s">
        <v>206</v>
      </c>
      <c r="C241" s="3">
        <v>349.41</v>
      </c>
      <c r="D241" s="4">
        <f>C241*15%+C241</f>
        <v>401.8215</v>
      </c>
      <c r="E241" s="6"/>
      <c r="F241" s="5"/>
      <c r="G241" s="11"/>
    </row>
    <row r="242" spans="1:7" ht="15">
      <c r="A242" s="1"/>
      <c r="B242" s="1"/>
      <c r="C242" s="3">
        <f>SUM(C239:C241)</f>
        <v>635.28</v>
      </c>
      <c r="D242" s="4">
        <f>SUM(D239:D241)</f>
        <v>730.572</v>
      </c>
      <c r="E242" s="6">
        <v>731</v>
      </c>
      <c r="F242" s="5">
        <f>C242*632.5/66293.39</f>
        <v>6.061156323428324</v>
      </c>
      <c r="G242" s="11">
        <f>E242-F242-D242</f>
        <v>-5.633156323428352</v>
      </c>
    </row>
    <row r="243" spans="1:7" ht="15">
      <c r="A243" s="1"/>
      <c r="B243" s="1"/>
      <c r="C243" s="3"/>
      <c r="D243" s="4"/>
      <c r="E243" s="6"/>
      <c r="F243" s="5"/>
      <c r="G243" s="11"/>
    </row>
    <row r="244" spans="1:7" ht="15">
      <c r="A244" s="1" t="s">
        <v>207</v>
      </c>
      <c r="B244" s="1" t="s">
        <v>208</v>
      </c>
      <c r="C244" s="3">
        <v>266.82</v>
      </c>
      <c r="D244" s="4">
        <f>C244*12%+C244</f>
        <v>298.8384</v>
      </c>
      <c r="E244" s="6"/>
      <c r="F244" s="5"/>
      <c r="G244" s="11"/>
    </row>
    <row r="245" spans="1:7" ht="15">
      <c r="A245" s="1" t="s">
        <v>207</v>
      </c>
      <c r="B245" s="1" t="s">
        <v>209</v>
      </c>
      <c r="C245" s="3">
        <v>622.2</v>
      </c>
      <c r="D245" s="4">
        <f aca="true" t="shared" si="9" ref="D245:D258">C245*12%+C245</f>
        <v>696.864</v>
      </c>
      <c r="E245" s="6"/>
      <c r="F245" s="5"/>
      <c r="G245" s="11"/>
    </row>
    <row r="246" spans="1:7" ht="15">
      <c r="A246" s="1" t="s">
        <v>207</v>
      </c>
      <c r="B246" s="1" t="s">
        <v>210</v>
      </c>
      <c r="C246" s="3">
        <v>667.25</v>
      </c>
      <c r="D246" s="4">
        <f t="shared" si="9"/>
        <v>747.3199999999999</v>
      </c>
      <c r="E246" s="6"/>
      <c r="F246" s="5"/>
      <c r="G246" s="11"/>
    </row>
    <row r="247" spans="1:7" ht="15">
      <c r="A247" s="1" t="s">
        <v>207</v>
      </c>
      <c r="B247" s="1" t="s">
        <v>211</v>
      </c>
      <c r="C247" s="3">
        <v>379.1</v>
      </c>
      <c r="D247" s="4">
        <f t="shared" si="9"/>
        <v>424.59200000000004</v>
      </c>
      <c r="E247" s="6"/>
      <c r="F247" s="5"/>
      <c r="G247" s="11"/>
    </row>
    <row r="248" spans="1:7" ht="15">
      <c r="A248" s="1" t="s">
        <v>207</v>
      </c>
      <c r="B248" s="1" t="s">
        <v>212</v>
      </c>
      <c r="C248" s="3">
        <v>60.35</v>
      </c>
      <c r="D248" s="4">
        <f t="shared" si="9"/>
        <v>67.592</v>
      </c>
      <c r="E248" s="6"/>
      <c r="F248" s="5"/>
      <c r="G248" s="11"/>
    </row>
    <row r="249" spans="1:7" ht="15">
      <c r="A249" s="1" t="s">
        <v>207</v>
      </c>
      <c r="B249" s="1" t="s">
        <v>83</v>
      </c>
      <c r="C249" s="3">
        <v>349.35</v>
      </c>
      <c r="D249" s="4">
        <f t="shared" si="9"/>
        <v>391.27200000000005</v>
      </c>
      <c r="E249" s="6"/>
      <c r="F249" s="5"/>
      <c r="G249" s="11"/>
    </row>
    <row r="250" spans="1:7" ht="15">
      <c r="A250" s="1" t="s">
        <v>207</v>
      </c>
      <c r="B250" s="1" t="s">
        <v>84</v>
      </c>
      <c r="C250" s="3">
        <v>614.55</v>
      </c>
      <c r="D250" s="4">
        <f t="shared" si="9"/>
        <v>688.2959999999999</v>
      </c>
      <c r="E250" s="6"/>
      <c r="F250" s="5"/>
      <c r="G250" s="11"/>
    </row>
    <row r="251" spans="1:7" ht="15">
      <c r="A251" s="1" t="s">
        <v>207</v>
      </c>
      <c r="B251" s="1" t="s">
        <v>213</v>
      </c>
      <c r="C251" s="3">
        <v>0</v>
      </c>
      <c r="D251" s="4">
        <f t="shared" si="9"/>
        <v>0</v>
      </c>
      <c r="E251" s="6"/>
      <c r="F251" s="5"/>
      <c r="G251" s="11"/>
    </row>
    <row r="252" spans="1:7" ht="15">
      <c r="A252" s="1" t="s">
        <v>207</v>
      </c>
      <c r="B252" s="1" t="s">
        <v>214</v>
      </c>
      <c r="C252" s="3">
        <v>51.85</v>
      </c>
      <c r="D252" s="4">
        <f t="shared" si="9"/>
        <v>58.072</v>
      </c>
      <c r="E252" s="6"/>
      <c r="F252" s="5"/>
      <c r="G252" s="11"/>
    </row>
    <row r="253" spans="1:7" ht="15">
      <c r="A253" s="1" t="s">
        <v>207</v>
      </c>
      <c r="B253" s="1" t="s">
        <v>215</v>
      </c>
      <c r="C253" s="3">
        <v>49.99</v>
      </c>
      <c r="D253" s="4">
        <f t="shared" si="9"/>
        <v>55.988800000000005</v>
      </c>
      <c r="E253" s="6"/>
      <c r="F253" s="5"/>
      <c r="G253" s="11"/>
    </row>
    <row r="254" spans="1:7" ht="15">
      <c r="A254" s="1" t="s">
        <v>207</v>
      </c>
      <c r="B254" s="1" t="s">
        <v>216</v>
      </c>
      <c r="C254" s="3">
        <v>318.75</v>
      </c>
      <c r="D254" s="4">
        <f t="shared" si="9"/>
        <v>357</v>
      </c>
      <c r="E254" s="6"/>
      <c r="F254" s="5"/>
      <c r="G254" s="11"/>
    </row>
    <row r="255" spans="1:7" ht="15">
      <c r="A255" s="1" t="s">
        <v>207</v>
      </c>
      <c r="B255" s="1" t="s">
        <v>217</v>
      </c>
      <c r="C255" s="3">
        <v>318.75</v>
      </c>
      <c r="D255" s="4">
        <f t="shared" si="9"/>
        <v>357</v>
      </c>
      <c r="E255" s="6"/>
      <c r="F255" s="5"/>
      <c r="G255" s="11"/>
    </row>
    <row r="256" spans="1:7" ht="15">
      <c r="A256" s="1" t="s">
        <v>207</v>
      </c>
      <c r="B256" s="1" t="s">
        <v>218</v>
      </c>
      <c r="C256" s="3">
        <v>52.76</v>
      </c>
      <c r="D256" s="4">
        <f t="shared" si="9"/>
        <v>59.0912</v>
      </c>
      <c r="E256" s="6"/>
      <c r="F256" s="5"/>
      <c r="G256" s="11"/>
    </row>
    <row r="257" spans="1:7" ht="15">
      <c r="A257" s="1" t="s">
        <v>207</v>
      </c>
      <c r="B257" s="1" t="s">
        <v>219</v>
      </c>
      <c r="C257" s="3">
        <v>0</v>
      </c>
      <c r="D257" s="4">
        <f t="shared" si="9"/>
        <v>0</v>
      </c>
      <c r="E257" s="6"/>
      <c r="F257" s="5"/>
      <c r="G257" s="11"/>
    </row>
    <row r="258" spans="1:7" ht="15">
      <c r="A258" s="1" t="s">
        <v>207</v>
      </c>
      <c r="B258" s="1" t="s">
        <v>220</v>
      </c>
      <c r="C258" s="3">
        <v>55.25</v>
      </c>
      <c r="D258" s="4">
        <f t="shared" si="9"/>
        <v>61.88</v>
      </c>
      <c r="E258" s="6"/>
      <c r="F258" s="5"/>
      <c r="G258" s="11"/>
    </row>
    <row r="259" spans="1:7" ht="15">
      <c r="A259" s="1"/>
      <c r="B259" s="1"/>
      <c r="C259" s="3">
        <f>SUM(C244:C258)</f>
        <v>3806.97</v>
      </c>
      <c r="D259" s="4">
        <f>SUM(D244:D258)</f>
        <v>4263.8063999999995</v>
      </c>
      <c r="E259" s="6">
        <v>4551</v>
      </c>
      <c r="F259" s="5">
        <f>C259*632.5/66293.39</f>
        <v>36.32200020243346</v>
      </c>
      <c r="G259" s="11">
        <f>E259-F259-D259</f>
        <v>250.8715997975669</v>
      </c>
    </row>
    <row r="260" spans="1:7" ht="15">
      <c r="A260" s="1"/>
      <c r="B260" s="1"/>
      <c r="C260" s="3"/>
      <c r="D260" s="4"/>
      <c r="E260" s="6"/>
      <c r="F260" s="5"/>
      <c r="G260" s="11"/>
    </row>
    <row r="261" spans="1:7" ht="15">
      <c r="A261" s="1" t="s">
        <v>221</v>
      </c>
      <c r="B261" s="1" t="s">
        <v>222</v>
      </c>
      <c r="C261" s="3">
        <v>204.85</v>
      </c>
      <c r="D261" s="4">
        <f>C261*15%+C261</f>
        <v>235.5775</v>
      </c>
      <c r="E261" s="6"/>
      <c r="F261" s="5"/>
      <c r="G261" s="11"/>
    </row>
    <row r="262" spans="1:7" ht="15">
      <c r="A262" s="1" t="s">
        <v>221</v>
      </c>
      <c r="B262" s="1" t="s">
        <v>223</v>
      </c>
      <c r="C262" s="3">
        <v>697</v>
      </c>
      <c r="D262" s="4">
        <f>C262*15%+C262</f>
        <v>801.55</v>
      </c>
      <c r="E262" s="6"/>
      <c r="F262" s="5"/>
      <c r="G262" s="11"/>
    </row>
    <row r="263" spans="1:7" ht="15">
      <c r="A263" s="1"/>
      <c r="B263" s="1"/>
      <c r="C263" s="3">
        <f>SUM(C261:C262)</f>
        <v>901.85</v>
      </c>
      <c r="D263" s="4">
        <f>SUM(D261:D262)</f>
        <v>1037.1275</v>
      </c>
      <c r="E263" s="6">
        <v>1038</v>
      </c>
      <c r="F263" s="5">
        <f>C263*632.5/66293.39</f>
        <v>8.604479647216714</v>
      </c>
      <c r="G263" s="11">
        <f>E263-F263-D263</f>
        <v>-7.731979647216804</v>
      </c>
    </row>
  </sheetData>
  <sheetProtection/>
  <hyperlinks>
    <hyperlink ref="A198" r:id="rId1" display="М@ма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2014-06-30T23:40:55Z</dcterms:created>
  <dcterms:modified xsi:type="dcterms:W3CDTF">2014-06-30T23:45:07Z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