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<sst xmlns="http://schemas.openxmlformats.org/spreadsheetml/2006/main" count="185" uniqueCount="123">
  <si>
    <t>***Ленуська***</t>
  </si>
  <si>
    <t xml:space="preserve">MISSIE Водолазка 8 A 92 </t>
  </si>
  <si>
    <t>Anastasiy</t>
  </si>
  <si>
    <t>МELANIA Леггинсы 4 A  р-р 128</t>
  </si>
  <si>
    <t>NIEBIESKA KORONKA Водолазка 3 р-р 134</t>
  </si>
  <si>
    <t>CLASSIC MM Рубашка 8 р-р 128</t>
  </si>
  <si>
    <t>KORONA Туника 12 р-р 134</t>
  </si>
  <si>
    <t>KORONA Юбка 9 р-р 134</t>
  </si>
  <si>
    <t>Anney</t>
  </si>
  <si>
    <t>LENKA Панама 19 92-98</t>
  </si>
  <si>
    <t>Barabulka</t>
  </si>
  <si>
    <t>MADISON Повязка 15 74-86</t>
  </si>
  <si>
    <t>STYL LOULOU Колготки C7/068-074 156</t>
  </si>
  <si>
    <t>MISSIE Повязка на голову 16 62-74</t>
  </si>
  <si>
    <t xml:space="preserve">ADELKA Сарафан 11 74 </t>
  </si>
  <si>
    <t xml:space="preserve">SOWKI Повязка на голову 13 80-86 </t>
  </si>
  <si>
    <t>SOWKI   Джемпер 11  74</t>
  </si>
  <si>
    <t>Elena76</t>
  </si>
  <si>
    <t>ELEGANCKI KOT Колготки RJD1/128-134</t>
  </si>
  <si>
    <t>SKATER Леггинсы 4 B 122</t>
  </si>
  <si>
    <t xml:space="preserve">CUDOWNIE Колготки D1/128-134 </t>
  </si>
  <si>
    <t>NAJLEPSZY DUET Колготки RJE9/128-134 212</t>
  </si>
  <si>
    <t xml:space="preserve">PROJEKTUJ SWOJ STYL Колготки RJD1/140-146 </t>
  </si>
  <si>
    <t>SOWKI Водолазка 3B 122</t>
  </si>
  <si>
    <t xml:space="preserve">KORONA Джемпер 5 122 </t>
  </si>
  <si>
    <t>LADY BUG Туника 6 110</t>
  </si>
  <si>
    <t>TOP STAR Туника 8 116</t>
  </si>
  <si>
    <t>SOWKI Сарафан 7 122</t>
  </si>
  <si>
    <t>Elizabeth2</t>
  </si>
  <si>
    <t xml:space="preserve">BALONIK Брюки трикотаж 2 104 </t>
  </si>
  <si>
    <t>DUDE Джемпер 3 104</t>
  </si>
  <si>
    <t xml:space="preserve">BLUEPLAY Джемпер 4В 104 </t>
  </si>
  <si>
    <t xml:space="preserve">ALASKA Брюки DRESOWE 5 104 </t>
  </si>
  <si>
    <t>KING Брюки DRESOWE 5 104</t>
  </si>
  <si>
    <t>koha</t>
  </si>
  <si>
    <t>WILCZEK Водолазка 4A 98</t>
  </si>
  <si>
    <t>Lully</t>
  </si>
  <si>
    <t>SNIEZYNKA Водолазка 8 116</t>
  </si>
  <si>
    <t>Natali123456</t>
  </si>
  <si>
    <t xml:space="preserve">AMANDA KORAL Блузка 4 128 </t>
  </si>
  <si>
    <t>nirifka</t>
  </si>
  <si>
    <t>KSIEZNICZKA SREBRNA повязка 13 92-98</t>
  </si>
  <si>
    <t>BEZOWY MIS шорты 14 98</t>
  </si>
  <si>
    <t>Olechka__83</t>
  </si>
  <si>
    <t>ELEPHANT BOY Джемпер-поло 5 80</t>
  </si>
  <si>
    <t>Rarita</t>
  </si>
  <si>
    <t xml:space="preserve">PUPPY LOVE Джемпер 3 104 </t>
  </si>
  <si>
    <t>PUPPY LOVE Брюки DRESOWE 2 104</t>
  </si>
  <si>
    <t>ATHLETIC Джемпер-поло 5 140</t>
  </si>
  <si>
    <t>MM STYLE Джемпер-поло 5 140</t>
  </si>
  <si>
    <t>SWEET GIRL Сарафан 5 104</t>
  </si>
  <si>
    <t>ATHLETIC Брюки 7 B 140</t>
  </si>
  <si>
    <t>sml1981</t>
  </si>
  <si>
    <t>MELANIA Джемпер 5 98</t>
  </si>
  <si>
    <t>YORK Джемпер 4B 98</t>
  </si>
  <si>
    <t>PEGGY SZARA Повязка 22 104-116</t>
  </si>
  <si>
    <t>MISS SAILOR Шорты 13 98</t>
  </si>
  <si>
    <t>BALERINKI Блузка 3 В 104</t>
  </si>
  <si>
    <t>ASPEN Юбка 9 98</t>
  </si>
  <si>
    <t>ulch_s</t>
  </si>
  <si>
    <t>TANZANIA Туника 7 104</t>
  </si>
  <si>
    <t>z.h.a.n.n.a.</t>
  </si>
  <si>
    <t>BALERINKI Гетры 9B 146</t>
  </si>
  <si>
    <t>KORONA Брюки DRESOWE 11 146</t>
  </si>
  <si>
    <t>PROJEKTUJ SWOJ STYL Туника TUA9/146</t>
  </si>
  <si>
    <t>PROJEKTUJ SWOJ STYL Леггинсы LGC5/146</t>
  </si>
  <si>
    <t>ASPEN Гетры 10 146</t>
  </si>
  <si>
    <t>Батарейка</t>
  </si>
  <si>
    <t>BEZOWY MIS Туника 12A 104</t>
  </si>
  <si>
    <t>PUPPY LOVE Брюки DRESOWE 2 74</t>
  </si>
  <si>
    <t>PUPPY LOVE Боди 6 68</t>
  </si>
  <si>
    <t>Зара</t>
  </si>
  <si>
    <t>BEZOWY MIS Юбка 17 116</t>
  </si>
  <si>
    <t>WROTKI Водолазка 11 122</t>
  </si>
  <si>
    <t xml:space="preserve">MELANIA Водолазка 3 122 </t>
  </si>
  <si>
    <t>инна77</t>
  </si>
  <si>
    <t xml:space="preserve">KORONA Юбка 9 140 </t>
  </si>
  <si>
    <t>YORK Юбка 5 140 557,46</t>
  </si>
  <si>
    <t>Иннна</t>
  </si>
  <si>
    <t xml:space="preserve">ATHLETIC Брюки DRESOWE 8 152 </t>
  </si>
  <si>
    <t>ATHLETIC Джемпер 6 146</t>
  </si>
  <si>
    <t>ATHLETIC Рубашка 3 146</t>
  </si>
  <si>
    <t xml:space="preserve">ATLANTIS Водолазка 4 152 </t>
  </si>
  <si>
    <t xml:space="preserve">JELEN Водолазка 6 110 </t>
  </si>
  <si>
    <t xml:space="preserve">KING Водолазка 6B 110 </t>
  </si>
  <si>
    <t xml:space="preserve">KING Джемпер 3 110 </t>
  </si>
  <si>
    <t>KSIEZNICZKA ROZOWA Платье 4 92</t>
  </si>
  <si>
    <t xml:space="preserve">MAMUTY Водолазка 4B 116 </t>
  </si>
  <si>
    <t xml:space="preserve">MM STYLE Брюки 6 152 </t>
  </si>
  <si>
    <t xml:space="preserve">MM STYLE Рубашка 3 146 </t>
  </si>
  <si>
    <t>PEGGY ROZOWA Повязка 22 104-116</t>
  </si>
  <si>
    <t>Ленокк</t>
  </si>
  <si>
    <t>NAJLEPSZY DUET Колготки RJC5/104-110</t>
  </si>
  <si>
    <t xml:space="preserve">KROLEWSKI NASTROJ Колготки C5/116-122 </t>
  </si>
  <si>
    <t>М@ма</t>
  </si>
  <si>
    <t xml:space="preserve">SWIATECZNY PIERNICZEK Сарафан 8 80 </t>
  </si>
  <si>
    <t>мама Линочки-малиночки</t>
  </si>
  <si>
    <t>MISS SAILOR Повязка 22A 122</t>
  </si>
  <si>
    <t>Марина_480</t>
  </si>
  <si>
    <t>TOP STAR Водолазка 11 104</t>
  </si>
  <si>
    <t>РАДУГА-ДУГА</t>
  </si>
  <si>
    <t>WYSCIG Брюки DRESOWE SDA9/140</t>
  </si>
  <si>
    <t>SZKOLNY AUTOBUS Брюки JEANS JB7/134</t>
  </si>
  <si>
    <t>Татьяна04</t>
  </si>
  <si>
    <t>NIEDZWIADKI Водолазка 13B 86</t>
  </si>
  <si>
    <t>LADY BUG Водолазка 9B 86</t>
  </si>
  <si>
    <t>TOP STAR Водолазка 11 86</t>
  </si>
  <si>
    <t>NIEDZWIADKI Джемпер 3 92</t>
  </si>
  <si>
    <t>Юленька12345</t>
  </si>
  <si>
    <t xml:space="preserve">MISS SAILOR Комбинезон 7 92 </t>
  </si>
  <si>
    <t>MISS SAILOR Панамка 20 92-98 96,53</t>
  </si>
  <si>
    <t>ЮМиЛи</t>
  </si>
  <si>
    <t>ROCK BAND Футболка 4A 146</t>
  </si>
  <si>
    <t>ROCK BAND Футболка 5 146</t>
  </si>
  <si>
    <t>LUKRECJA Гетры 2 110</t>
  </si>
  <si>
    <t>ROCK BAND Майка 8B 146</t>
  </si>
  <si>
    <t>НИК</t>
  </si>
  <si>
    <t>Заказ</t>
  </si>
  <si>
    <t>Без ОРГ</t>
  </si>
  <si>
    <t>С ОРГ</t>
  </si>
  <si>
    <t>Сдано</t>
  </si>
  <si>
    <t>Трансп.</t>
  </si>
  <si>
    <t>ИТОГ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</si>
</sst>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Fill="1" applyBorder="1" applyAlignment="1" applyProtection="1">
      <alignment/>
      <protection/>
    </xf>
    <xf numFmtId="0" fontId="18" fillId="0" borderId="10" xfId="0" applyFont="1" applyFill="1" applyBorder="1" applyAlignment="1" applyProtection="1">
      <alignment/>
      <protection/>
    </xf>
    <xf numFmtId="0" fontId="19" fillId="0" borderId="10" xfId="0" applyFont="1" applyFill="1" applyBorder="1" applyAlignment="1" applyProtection="1">
      <alignment/>
      <protection/>
    </xf>
    <xf numFmtId="1" fontId="0" fillId="0" borderId="10" xfId="0" applyNumberFormat="1" applyFill="1" applyBorder="1" applyAlignment="1" applyProtection="1">
      <alignment/>
      <protection/>
    </xf>
    <xf numFmtId="0" fontId="30" fillId="0" borderId="10" xfId="0" applyFont="1" applyBorder="1" applyAlignment="1">
      <alignment horizontal="center"/>
    </xf>
    <xf numFmtId="0" fontId="30" fillId="0" borderId="10" xfId="0" applyFont="1" applyFill="1" applyBorder="1" applyAlignment="1" applyProtection="1">
      <alignment/>
      <protection/>
    </xf>
    <xf numFmtId="0" fontId="20" fillId="0" borderId="10" xfId="0" applyFont="1" applyFill="1" applyBorder="1" applyAlignment="1" applyProtection="1">
      <alignment/>
      <protection/>
    </xf>
    <xf numFmtId="0" fontId="21" fillId="0" borderId="10" xfId="0" applyFont="1" applyFill="1" applyBorder="1" applyAlignment="1" applyProtection="1">
      <alignment/>
      <protection/>
    </xf>
    <xf numFmtId="0" fontId="30" fillId="0" borderId="0" xfId="0" applyFont="1" applyAlignment="1">
      <alignment/>
    </xf>
    <xf numFmtId="0" fontId="39" fillId="0" borderId="10" xfId="0" applyFont="1" applyBorder="1" applyAlignment="1">
      <alignment horizontal="center"/>
    </xf>
    <xf numFmtId="1" fontId="39" fillId="0" borderId="10" xfId="0" applyNumberFormat="1" applyFont="1" applyFill="1" applyBorder="1" applyAlignment="1" applyProtection="1">
      <alignment/>
      <protection/>
    </xf>
    <xf numFmtId="0" fontId="3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3"/>
  <sheetViews>
    <sheetView tabSelected="1" zoomScalePageLayoutView="0" workbookViewId="0" topLeftCell="A88">
      <selection activeCell="I19" sqref="I19"/>
    </sheetView>
  </sheetViews>
  <sheetFormatPr defaultColWidth="9.140625" defaultRowHeight="15"/>
  <cols>
    <col min="1" max="1" width="22.140625" style="9" customWidth="1"/>
    <col min="2" max="2" width="50.28125" style="0" customWidth="1"/>
    <col min="7" max="7" width="9.140625" style="12" customWidth="1"/>
  </cols>
  <sheetData>
    <row r="1" spans="1:7" ht="15">
      <c r="A1" s="5" t="s">
        <v>116</v>
      </c>
      <c r="B1" s="5" t="s">
        <v>117</v>
      </c>
      <c r="C1" s="5" t="s">
        <v>118</v>
      </c>
      <c r="D1" s="5" t="s">
        <v>119</v>
      </c>
      <c r="E1" s="5" t="s">
        <v>120</v>
      </c>
      <c r="F1" s="5" t="s">
        <v>121</v>
      </c>
      <c r="G1" s="10" t="s">
        <v>122</v>
      </c>
    </row>
    <row r="2" spans="1:7" ht="15">
      <c r="A2" s="6" t="s">
        <v>0</v>
      </c>
      <c r="B2" s="2" t="s">
        <v>1</v>
      </c>
      <c r="C2" s="3">
        <v>214.41</v>
      </c>
      <c r="D2" s="4">
        <f>C2+C2*15%</f>
        <v>246.5715</v>
      </c>
      <c r="E2" s="3">
        <v>247</v>
      </c>
      <c r="F2" s="4">
        <f>C2*537/25756.1</f>
        <v>4.470326252810014</v>
      </c>
      <c r="G2" s="11">
        <f>E2-D2-F2</f>
        <v>-4.04182625281</v>
      </c>
    </row>
    <row r="3" spans="1:7" ht="15">
      <c r="A3" s="6"/>
      <c r="B3" s="2"/>
      <c r="C3" s="3"/>
      <c r="D3" s="4"/>
      <c r="E3" s="3"/>
      <c r="F3" s="4"/>
      <c r="G3" s="11"/>
    </row>
    <row r="4" spans="1:7" ht="15">
      <c r="A4" s="6" t="s">
        <v>2</v>
      </c>
      <c r="B4" s="1" t="s">
        <v>3</v>
      </c>
      <c r="C4" s="3">
        <v>214.41</v>
      </c>
      <c r="D4" s="4">
        <f>C4+C4*15%</f>
        <v>246.5715</v>
      </c>
      <c r="E4" s="3"/>
      <c r="F4" s="4"/>
      <c r="G4" s="11"/>
    </row>
    <row r="5" spans="1:7" ht="15">
      <c r="A5" s="6" t="s">
        <v>2</v>
      </c>
      <c r="B5" s="1" t="s">
        <v>4</v>
      </c>
      <c r="C5" s="3">
        <v>235.85</v>
      </c>
      <c r="D5" s="4">
        <f>C5+C5*15%</f>
        <v>271.22749999999996</v>
      </c>
      <c r="E5" s="3"/>
      <c r="F5" s="4"/>
      <c r="G5" s="11"/>
    </row>
    <row r="6" spans="1:7" ht="15">
      <c r="A6" s="6" t="s">
        <v>2</v>
      </c>
      <c r="B6" s="1" t="s">
        <v>5</v>
      </c>
      <c r="C6" s="3">
        <v>371.65</v>
      </c>
      <c r="D6" s="4">
        <f>C6+C6*15%</f>
        <v>427.3975</v>
      </c>
      <c r="E6" s="3"/>
      <c r="F6" s="4"/>
      <c r="G6" s="11"/>
    </row>
    <row r="7" spans="1:7" ht="15">
      <c r="A7" s="6" t="s">
        <v>2</v>
      </c>
      <c r="B7" s="1" t="s">
        <v>6</v>
      </c>
      <c r="C7" s="3">
        <v>393.08</v>
      </c>
      <c r="D7" s="4">
        <f>C7+C7*15%</f>
        <v>452.042</v>
      </c>
      <c r="E7" s="3"/>
      <c r="F7" s="4"/>
      <c r="G7" s="11"/>
    </row>
    <row r="8" spans="1:7" ht="15">
      <c r="A8" s="6" t="s">
        <v>2</v>
      </c>
      <c r="B8" s="1" t="s">
        <v>7</v>
      </c>
      <c r="C8" s="3">
        <v>457.41</v>
      </c>
      <c r="D8" s="4">
        <f>C8+C8*15%</f>
        <v>526.0215000000001</v>
      </c>
      <c r="E8" s="3"/>
      <c r="F8" s="4"/>
      <c r="G8" s="11"/>
    </row>
    <row r="9" spans="1:7" ht="15">
      <c r="A9" s="6"/>
      <c r="B9" s="1"/>
      <c r="C9" s="3">
        <f>SUM(C4:C8)</f>
        <v>1672.4</v>
      </c>
      <c r="D9" s="4">
        <f>SUM(D4:D8)</f>
        <v>1923.26</v>
      </c>
      <c r="E9" s="3">
        <v>1927</v>
      </c>
      <c r="F9" s="4">
        <f>C9*537/25756.1</f>
        <v>34.8685864707778</v>
      </c>
      <c r="G9" s="11">
        <f>E9-D9-F9</f>
        <v>-31.12858647077779</v>
      </c>
    </row>
    <row r="10" spans="1:7" ht="15">
      <c r="A10" s="6"/>
      <c r="B10" s="1"/>
      <c r="C10" s="3"/>
      <c r="D10" s="4"/>
      <c r="E10" s="3"/>
      <c r="F10" s="4"/>
      <c r="G10" s="11"/>
    </row>
    <row r="11" spans="1:7" ht="15">
      <c r="A11" s="7" t="s">
        <v>8</v>
      </c>
      <c r="B11" s="3" t="s">
        <v>9</v>
      </c>
      <c r="C11" s="3">
        <v>89.1</v>
      </c>
      <c r="D11" s="4">
        <f>C11*15%+C11</f>
        <v>102.46499999999999</v>
      </c>
      <c r="E11" s="3">
        <v>103</v>
      </c>
      <c r="F11" s="4">
        <f>C11*537/25756.1</f>
        <v>1.8576841990829356</v>
      </c>
      <c r="G11" s="11">
        <f>E11-D11-F11</f>
        <v>-1.3226841990829248</v>
      </c>
    </row>
    <row r="12" spans="1:7" ht="15">
      <c r="A12" s="6"/>
      <c r="B12" s="1"/>
      <c r="C12" s="3"/>
      <c r="D12" s="4"/>
      <c r="E12" s="3"/>
      <c r="F12" s="4"/>
      <c r="G12" s="11"/>
    </row>
    <row r="13" spans="1:7" ht="15">
      <c r="A13" s="6" t="s">
        <v>10</v>
      </c>
      <c r="B13" s="2" t="s">
        <v>11</v>
      </c>
      <c r="C13" s="3">
        <v>74.25</v>
      </c>
      <c r="D13" s="4">
        <f aca="true" t="shared" si="0" ref="D13:D18">C13+C13*15%</f>
        <v>85.3875</v>
      </c>
      <c r="E13" s="3"/>
      <c r="F13" s="4"/>
      <c r="G13" s="11"/>
    </row>
    <row r="14" spans="1:7" ht="15">
      <c r="A14" s="6" t="s">
        <v>10</v>
      </c>
      <c r="B14" s="1" t="s">
        <v>12</v>
      </c>
      <c r="C14" s="3">
        <v>155.7</v>
      </c>
      <c r="D14" s="4">
        <f t="shared" si="0"/>
        <v>179.05499999999998</v>
      </c>
      <c r="E14" s="3"/>
      <c r="F14" s="4"/>
      <c r="G14" s="11"/>
    </row>
    <row r="15" spans="1:7" ht="15">
      <c r="A15" s="6" t="s">
        <v>10</v>
      </c>
      <c r="B15" s="2" t="s">
        <v>13</v>
      </c>
      <c r="C15" s="3">
        <v>92.91</v>
      </c>
      <c r="D15" s="4">
        <f t="shared" si="0"/>
        <v>106.84649999999999</v>
      </c>
      <c r="E15" s="3"/>
      <c r="F15" s="4"/>
      <c r="G15" s="11"/>
    </row>
    <row r="16" spans="1:7" ht="15">
      <c r="A16" s="6" t="s">
        <v>10</v>
      </c>
      <c r="B16" s="2" t="s">
        <v>14</v>
      </c>
      <c r="C16" s="3">
        <v>351.45</v>
      </c>
      <c r="D16" s="4">
        <f t="shared" si="0"/>
        <v>404.16749999999996</v>
      </c>
      <c r="E16" s="3"/>
      <c r="F16" s="4"/>
      <c r="G16" s="11"/>
    </row>
    <row r="17" spans="1:7" ht="15">
      <c r="A17" s="6" t="s">
        <v>10</v>
      </c>
      <c r="B17" s="2" t="s">
        <v>15</v>
      </c>
      <c r="C17" s="3">
        <v>92.91</v>
      </c>
      <c r="D17" s="4">
        <f t="shared" si="0"/>
        <v>106.84649999999999</v>
      </c>
      <c r="E17" s="3"/>
      <c r="F17" s="4"/>
      <c r="G17" s="11"/>
    </row>
    <row r="18" spans="1:7" ht="15">
      <c r="A18" s="6" t="s">
        <v>10</v>
      </c>
      <c r="B18" s="2" t="s">
        <v>16</v>
      </c>
      <c r="C18" s="3">
        <v>457.41</v>
      </c>
      <c r="D18" s="4">
        <f t="shared" si="0"/>
        <v>526.0215000000001</v>
      </c>
      <c r="E18" s="3"/>
      <c r="F18" s="4"/>
      <c r="G18" s="11"/>
    </row>
    <row r="19" spans="1:7" ht="15">
      <c r="A19" s="6"/>
      <c r="B19" s="2"/>
      <c r="C19" s="3">
        <f>SUM(C13:C18)</f>
        <v>1224.6299999999999</v>
      </c>
      <c r="D19" s="4">
        <f>SUM(D13:D18)</f>
        <v>1408.3245000000002</v>
      </c>
      <c r="E19" s="3">
        <v>1412</v>
      </c>
      <c r="F19" s="4">
        <f>C19*537/25756.1</f>
        <v>25.532837269617684</v>
      </c>
      <c r="G19" s="11">
        <f>E19-D19-F19</f>
        <v>-21.857337269617855</v>
      </c>
    </row>
    <row r="20" spans="1:7" ht="15">
      <c r="A20" s="6"/>
      <c r="B20" s="2"/>
      <c r="C20" s="3"/>
      <c r="D20" s="4"/>
      <c r="E20" s="3"/>
      <c r="F20" s="4"/>
      <c r="G20" s="11"/>
    </row>
    <row r="21" spans="1:7" ht="15">
      <c r="A21" s="6" t="s">
        <v>17</v>
      </c>
      <c r="B21" s="3" t="s">
        <v>18</v>
      </c>
      <c r="C21" s="3">
        <v>193.5</v>
      </c>
      <c r="D21" s="4">
        <f aca="true" t="shared" si="1" ref="D21:D30">C21+C21*15%</f>
        <v>222.525</v>
      </c>
      <c r="E21" s="3"/>
      <c r="F21" s="4"/>
      <c r="G21" s="11"/>
    </row>
    <row r="22" spans="1:7" ht="15">
      <c r="A22" s="6" t="s">
        <v>17</v>
      </c>
      <c r="B22" s="3" t="s">
        <v>19</v>
      </c>
      <c r="C22" s="3">
        <v>207.26</v>
      </c>
      <c r="D22" s="4">
        <f t="shared" si="1"/>
        <v>238.349</v>
      </c>
      <c r="E22" s="3"/>
      <c r="F22" s="4"/>
      <c r="G22" s="11"/>
    </row>
    <row r="23" spans="1:7" ht="15">
      <c r="A23" s="6" t="s">
        <v>17</v>
      </c>
      <c r="B23" s="3" t="s">
        <v>20</v>
      </c>
      <c r="C23" s="3">
        <v>216.9</v>
      </c>
      <c r="D23" s="4">
        <f t="shared" si="1"/>
        <v>249.435</v>
      </c>
      <c r="E23" s="3"/>
      <c r="F23" s="4"/>
      <c r="G23" s="11"/>
    </row>
    <row r="24" spans="1:7" ht="15">
      <c r="A24" s="6" t="s">
        <v>17</v>
      </c>
      <c r="B24" s="3" t="s">
        <v>21</v>
      </c>
      <c r="C24" s="3">
        <v>220.5</v>
      </c>
      <c r="D24" s="4">
        <f t="shared" si="1"/>
        <v>253.575</v>
      </c>
      <c r="E24" s="3"/>
      <c r="F24" s="4"/>
      <c r="G24" s="11"/>
    </row>
    <row r="25" spans="1:7" ht="15">
      <c r="A25" s="6" t="s">
        <v>17</v>
      </c>
      <c r="B25" s="3" t="s">
        <v>22</v>
      </c>
      <c r="C25" s="3">
        <v>224.1</v>
      </c>
      <c r="D25" s="4">
        <f t="shared" si="1"/>
        <v>257.715</v>
      </c>
      <c r="E25" s="3"/>
      <c r="F25" s="4"/>
      <c r="G25" s="11"/>
    </row>
    <row r="26" spans="1:7" ht="15">
      <c r="A26" s="6" t="s">
        <v>17</v>
      </c>
      <c r="B26" s="3" t="s">
        <v>23</v>
      </c>
      <c r="C26" s="3">
        <v>228.7</v>
      </c>
      <c r="D26" s="4">
        <f t="shared" si="1"/>
        <v>263.005</v>
      </c>
      <c r="E26" s="3"/>
      <c r="F26" s="4"/>
      <c r="G26" s="11"/>
    </row>
    <row r="27" spans="1:7" ht="15">
      <c r="A27" s="6" t="s">
        <v>17</v>
      </c>
      <c r="B27" s="3" t="s">
        <v>24</v>
      </c>
      <c r="C27" s="3">
        <v>257.29</v>
      </c>
      <c r="D27" s="4">
        <f t="shared" si="1"/>
        <v>295.8835</v>
      </c>
      <c r="E27" s="3"/>
      <c r="F27" s="4"/>
      <c r="G27" s="11"/>
    </row>
    <row r="28" spans="1:7" ht="15">
      <c r="A28" s="6" t="s">
        <v>17</v>
      </c>
      <c r="B28" s="3" t="s">
        <v>25</v>
      </c>
      <c r="C28" s="3">
        <v>307.32</v>
      </c>
      <c r="D28" s="4">
        <f t="shared" si="1"/>
        <v>353.418</v>
      </c>
      <c r="E28" s="3"/>
      <c r="F28" s="4"/>
      <c r="G28" s="11"/>
    </row>
    <row r="29" spans="1:7" ht="15">
      <c r="A29" s="6" t="s">
        <v>17</v>
      </c>
      <c r="B29" s="3" t="s">
        <v>26</v>
      </c>
      <c r="C29" s="3">
        <v>321.62</v>
      </c>
      <c r="D29" s="4">
        <f t="shared" si="1"/>
        <v>369.863</v>
      </c>
      <c r="E29" s="3"/>
      <c r="F29" s="4"/>
      <c r="G29" s="11"/>
    </row>
    <row r="30" spans="1:7" ht="15">
      <c r="A30" s="6" t="s">
        <v>17</v>
      </c>
      <c r="B30" s="3" t="s">
        <v>27</v>
      </c>
      <c r="C30" s="3">
        <v>543.17</v>
      </c>
      <c r="D30" s="4">
        <f t="shared" si="1"/>
        <v>624.6455</v>
      </c>
      <c r="E30" s="3"/>
      <c r="F30" s="4"/>
      <c r="G30" s="11"/>
    </row>
    <row r="31" spans="1:7" ht="15">
      <c r="A31" s="6"/>
      <c r="B31" s="3"/>
      <c r="C31" s="3">
        <f>SUM(C21:C30)</f>
        <v>2720.36</v>
      </c>
      <c r="D31" s="4">
        <f>SUM(D21:D30)</f>
        <v>3128.4139999999998</v>
      </c>
      <c r="E31" s="3">
        <v>3200</v>
      </c>
      <c r="F31" s="4">
        <f>C31*537/25756.1</f>
        <v>56.717954969890634</v>
      </c>
      <c r="G31" s="11">
        <f>E31-D31-F31</f>
        <v>14.868045030109606</v>
      </c>
    </row>
    <row r="32" spans="1:7" ht="15">
      <c r="A32" s="6"/>
      <c r="B32" s="3"/>
      <c r="C32" s="3"/>
      <c r="D32" s="4"/>
      <c r="E32" s="3"/>
      <c r="F32" s="4"/>
      <c r="G32" s="11"/>
    </row>
    <row r="33" spans="1:7" ht="15">
      <c r="A33" s="6" t="s">
        <v>28</v>
      </c>
      <c r="B33" s="2" t="s">
        <v>29</v>
      </c>
      <c r="C33" s="3">
        <v>198</v>
      </c>
      <c r="D33" s="4">
        <f>C33+C33*15%</f>
        <v>227.7</v>
      </c>
      <c r="E33" s="3"/>
      <c r="F33" s="4"/>
      <c r="G33" s="11"/>
    </row>
    <row r="34" spans="1:7" ht="15">
      <c r="A34" s="6" t="s">
        <v>28</v>
      </c>
      <c r="B34" s="2" t="s">
        <v>30</v>
      </c>
      <c r="C34" s="3">
        <v>235.85</v>
      </c>
      <c r="D34" s="4">
        <f>C34+C34*15%</f>
        <v>271.22749999999996</v>
      </c>
      <c r="E34" s="3"/>
      <c r="F34" s="4"/>
      <c r="G34" s="11"/>
    </row>
    <row r="35" spans="1:7" ht="15">
      <c r="A35" s="6" t="s">
        <v>28</v>
      </c>
      <c r="B35" s="2" t="s">
        <v>31</v>
      </c>
      <c r="C35" s="3">
        <v>300.17</v>
      </c>
      <c r="D35" s="4">
        <f>C35+C35*15%</f>
        <v>345.19550000000004</v>
      </c>
      <c r="E35" s="3"/>
      <c r="F35" s="4"/>
      <c r="G35" s="11"/>
    </row>
    <row r="36" spans="1:7" ht="15">
      <c r="A36" s="6" t="s">
        <v>28</v>
      </c>
      <c r="B36" s="1" t="s">
        <v>32</v>
      </c>
      <c r="C36" s="3">
        <v>328.76</v>
      </c>
      <c r="D36" s="4">
        <f>C36+C36*15%</f>
        <v>378.074</v>
      </c>
      <c r="E36" s="3"/>
      <c r="F36" s="4"/>
      <c r="G36" s="11"/>
    </row>
    <row r="37" spans="1:7" ht="15">
      <c r="A37" s="6" t="s">
        <v>28</v>
      </c>
      <c r="B37" s="2" t="s">
        <v>33</v>
      </c>
      <c r="C37" s="3">
        <v>335.91</v>
      </c>
      <c r="D37" s="4">
        <f>C37+C37*15%</f>
        <v>386.29650000000004</v>
      </c>
      <c r="E37" s="3"/>
      <c r="F37" s="4"/>
      <c r="G37" s="11"/>
    </row>
    <row r="38" spans="1:7" ht="15">
      <c r="A38" s="6"/>
      <c r="B38" s="2"/>
      <c r="C38" s="3">
        <f>SUM(C33:C37)</f>
        <v>1398.69</v>
      </c>
      <c r="D38" s="4">
        <f>SUM(D33:D37)</f>
        <v>1608.4935</v>
      </c>
      <c r="E38" s="3">
        <v>1612</v>
      </c>
      <c r="F38" s="4">
        <f>C38*537/25756.1</f>
        <v>29.16188902823021</v>
      </c>
      <c r="G38" s="11">
        <f>E38-D38-F38</f>
        <v>-25.65538902823025</v>
      </c>
    </row>
    <row r="39" spans="1:7" ht="15">
      <c r="A39" s="6"/>
      <c r="B39" s="2"/>
      <c r="C39" s="3"/>
      <c r="D39" s="4"/>
      <c r="E39" s="3"/>
      <c r="F39" s="4"/>
      <c r="G39" s="11"/>
    </row>
    <row r="40" spans="1:7" ht="15">
      <c r="A40" s="6" t="s">
        <v>34</v>
      </c>
      <c r="B40" s="1" t="s">
        <v>35</v>
      </c>
      <c r="C40" s="3">
        <v>185.82</v>
      </c>
      <c r="D40" s="4">
        <f>C40+C40*15%</f>
        <v>213.69299999999998</v>
      </c>
      <c r="E40" s="3">
        <v>214</v>
      </c>
      <c r="F40" s="4">
        <f>C40*537/25756.1</f>
        <v>3.8742410535756577</v>
      </c>
      <c r="G40" s="11">
        <f>E40-D40-F40</f>
        <v>-3.5672410535756414</v>
      </c>
    </row>
    <row r="41" spans="1:7" ht="15">
      <c r="A41" s="6"/>
      <c r="B41" s="1"/>
      <c r="C41" s="3"/>
      <c r="D41" s="4"/>
      <c r="E41" s="3"/>
      <c r="F41" s="4"/>
      <c r="G41" s="11"/>
    </row>
    <row r="42" spans="1:7" ht="15">
      <c r="A42" s="6" t="s">
        <v>36</v>
      </c>
      <c r="B42" s="1" t="s">
        <v>37</v>
      </c>
      <c r="C42" s="3">
        <v>257.29</v>
      </c>
      <c r="D42" s="4">
        <f>C42+C42*15%</f>
        <v>295.8835</v>
      </c>
      <c r="E42" s="3">
        <v>296</v>
      </c>
      <c r="F42" s="4">
        <f>C42*537/25756.1</f>
        <v>5.3643498045123295</v>
      </c>
      <c r="G42" s="11">
        <f>E42-D42-F42</f>
        <v>-5.247849804512356</v>
      </c>
    </row>
    <row r="43" spans="1:7" ht="15">
      <c r="A43" s="6"/>
      <c r="B43" s="1"/>
      <c r="C43" s="3"/>
      <c r="D43" s="4"/>
      <c r="E43" s="3"/>
      <c r="F43" s="4"/>
      <c r="G43" s="11"/>
    </row>
    <row r="44" spans="1:7" ht="15">
      <c r="A44" s="6" t="s">
        <v>38</v>
      </c>
      <c r="B44" s="1" t="s">
        <v>39</v>
      </c>
      <c r="C44" s="3">
        <v>188.1</v>
      </c>
      <c r="D44" s="4">
        <f>C44+C44*15%</f>
        <v>216.315</v>
      </c>
      <c r="E44" s="3">
        <v>217</v>
      </c>
      <c r="F44" s="4">
        <f>C44*537/25756.1</f>
        <v>3.921777753619531</v>
      </c>
      <c r="G44" s="11">
        <f>E44-D44-F44</f>
        <v>-3.2367777536195286</v>
      </c>
    </row>
    <row r="45" spans="1:7" ht="15">
      <c r="A45" s="6"/>
      <c r="B45" s="1"/>
      <c r="C45" s="3"/>
      <c r="D45" s="4"/>
      <c r="E45" s="3"/>
      <c r="F45" s="4"/>
      <c r="G45" s="11"/>
    </row>
    <row r="46" spans="1:7" ht="15">
      <c r="A46" s="6" t="s">
        <v>40</v>
      </c>
      <c r="B46" s="1" t="s">
        <v>41</v>
      </c>
      <c r="C46" s="3">
        <v>49.5</v>
      </c>
      <c r="D46" s="4">
        <f>C46+C46*15%</f>
        <v>56.925</v>
      </c>
      <c r="E46" s="3"/>
      <c r="F46" s="4"/>
      <c r="G46" s="11"/>
    </row>
    <row r="47" spans="1:7" ht="15">
      <c r="A47" s="6" t="s">
        <v>40</v>
      </c>
      <c r="B47" s="1" t="s">
        <v>42</v>
      </c>
      <c r="C47" s="3">
        <v>234.06</v>
      </c>
      <c r="D47" s="4">
        <f>C47+C47*15%</f>
        <v>269.169</v>
      </c>
      <c r="E47" s="3"/>
      <c r="F47" s="4"/>
      <c r="G47" s="11"/>
    </row>
    <row r="48" spans="1:7" ht="15">
      <c r="A48" s="6"/>
      <c r="B48" s="1"/>
      <c r="C48" s="3">
        <f>SUM(C46:C47)</f>
        <v>283.56</v>
      </c>
      <c r="D48" s="4">
        <f>SUM(D46:D47)</f>
        <v>326.094</v>
      </c>
      <c r="E48" s="3">
        <v>327</v>
      </c>
      <c r="F48" s="4">
        <f>C48*537/25756.1</f>
        <v>5.912064326509061</v>
      </c>
      <c r="G48" s="11">
        <f>E48-D48-F48</f>
        <v>-5.006064326509055</v>
      </c>
    </row>
    <row r="49" spans="1:7" ht="15">
      <c r="A49" s="6"/>
      <c r="B49" s="1"/>
      <c r="C49" s="3"/>
      <c r="D49" s="4"/>
      <c r="E49" s="3"/>
      <c r="F49" s="4"/>
      <c r="G49" s="11"/>
    </row>
    <row r="50" spans="1:7" ht="15">
      <c r="A50" s="6" t="s">
        <v>43</v>
      </c>
      <c r="B50" s="1" t="s">
        <v>44</v>
      </c>
      <c r="C50" s="3">
        <v>328.76</v>
      </c>
      <c r="D50" s="4">
        <f>C50+C50*15%</f>
        <v>378.074</v>
      </c>
      <c r="E50" s="3">
        <v>386</v>
      </c>
      <c r="F50" s="4">
        <f>C50*537/25756.1</f>
        <v>6.854458555449001</v>
      </c>
      <c r="G50" s="11">
        <f>E50-D50-F50</f>
        <v>1.071541444550987</v>
      </c>
    </row>
    <row r="51" spans="1:7" ht="15">
      <c r="A51" s="6"/>
      <c r="B51" s="1"/>
      <c r="C51" s="3"/>
      <c r="D51" s="4"/>
      <c r="E51" s="3"/>
      <c r="F51" s="4"/>
      <c r="G51" s="11"/>
    </row>
    <row r="52" spans="1:7" ht="15">
      <c r="A52" s="6" t="s">
        <v>45</v>
      </c>
      <c r="B52" s="2" t="s">
        <v>46</v>
      </c>
      <c r="C52" s="3">
        <v>250.15</v>
      </c>
      <c r="D52" s="4">
        <f aca="true" t="shared" si="2" ref="D52:D57">C52+C52*15%</f>
        <v>287.6725</v>
      </c>
      <c r="E52" s="3"/>
      <c r="F52" s="4"/>
      <c r="G52" s="11"/>
    </row>
    <row r="53" spans="1:7" ht="15">
      <c r="A53" s="6" t="s">
        <v>45</v>
      </c>
      <c r="B53" s="2" t="s">
        <v>47</v>
      </c>
      <c r="C53" s="3">
        <v>271.58</v>
      </c>
      <c r="D53" s="4">
        <f t="shared" si="2"/>
        <v>312.317</v>
      </c>
      <c r="E53" s="3"/>
      <c r="F53" s="4"/>
      <c r="G53" s="11"/>
    </row>
    <row r="54" spans="1:7" ht="15">
      <c r="A54" s="6" t="s">
        <v>45</v>
      </c>
      <c r="B54" s="1" t="s">
        <v>48</v>
      </c>
      <c r="C54" s="3">
        <v>421.67</v>
      </c>
      <c r="D54" s="4">
        <f t="shared" si="2"/>
        <v>484.9205</v>
      </c>
      <c r="E54" s="3"/>
      <c r="F54" s="4"/>
      <c r="G54" s="11"/>
    </row>
    <row r="55" spans="1:7" ht="15">
      <c r="A55" s="6" t="s">
        <v>45</v>
      </c>
      <c r="B55" s="2" t="s">
        <v>49</v>
      </c>
      <c r="C55" s="3">
        <v>428.81</v>
      </c>
      <c r="D55" s="4">
        <f t="shared" si="2"/>
        <v>493.1315</v>
      </c>
      <c r="E55" s="3"/>
      <c r="F55" s="4"/>
      <c r="G55" s="11"/>
    </row>
    <row r="56" spans="1:7" ht="15">
      <c r="A56" s="6" t="s">
        <v>45</v>
      </c>
      <c r="B56" s="2" t="s">
        <v>50</v>
      </c>
      <c r="C56" s="3">
        <v>528.88</v>
      </c>
      <c r="D56" s="4">
        <f t="shared" si="2"/>
        <v>608.212</v>
      </c>
      <c r="E56" s="3"/>
      <c r="F56" s="4"/>
      <c r="G56" s="11"/>
    </row>
    <row r="57" spans="1:7" ht="15">
      <c r="A57" s="8" t="s">
        <v>45</v>
      </c>
      <c r="B57" s="1" t="s">
        <v>51</v>
      </c>
      <c r="C57" s="3">
        <v>714.7</v>
      </c>
      <c r="D57" s="4">
        <f t="shared" si="2"/>
        <v>821.9050000000001</v>
      </c>
      <c r="E57" s="3"/>
      <c r="F57" s="4"/>
      <c r="G57" s="11"/>
    </row>
    <row r="58" spans="1:7" ht="15">
      <c r="A58" s="6"/>
      <c r="B58" s="1"/>
      <c r="C58" s="3">
        <f>SUM(C52:C57)</f>
        <v>2615.79</v>
      </c>
      <c r="D58" s="4">
        <f>SUM(D52:D57)</f>
        <v>3008.1585</v>
      </c>
      <c r="E58" s="3">
        <v>3011</v>
      </c>
      <c r="F58" s="4">
        <f>C58*537/25756.1</f>
        <v>54.53773009112405</v>
      </c>
      <c r="G58" s="11">
        <f>E58-D58-F58</f>
        <v>-51.69623009112405</v>
      </c>
    </row>
    <row r="59" spans="1:7" ht="15">
      <c r="A59" s="6"/>
      <c r="B59" s="1"/>
      <c r="C59" s="3"/>
      <c r="D59" s="4"/>
      <c r="E59" s="3"/>
      <c r="F59" s="4"/>
      <c r="G59" s="11"/>
    </row>
    <row r="60" spans="1:7" ht="15">
      <c r="A60" s="6" t="s">
        <v>52</v>
      </c>
      <c r="B60" s="2" t="s">
        <v>53</v>
      </c>
      <c r="C60" s="3">
        <v>214.41</v>
      </c>
      <c r="D60" s="4">
        <f aca="true" t="shared" si="3" ref="D60:D65">C60+C60*15%</f>
        <v>246.5715</v>
      </c>
      <c r="E60" s="3"/>
      <c r="F60" s="4"/>
      <c r="G60" s="11"/>
    </row>
    <row r="61" spans="1:7" ht="15">
      <c r="A61" s="6" t="s">
        <v>52</v>
      </c>
      <c r="B61" s="1" t="s">
        <v>54</v>
      </c>
      <c r="C61" s="3">
        <v>235.85</v>
      </c>
      <c r="D61" s="4">
        <f t="shared" si="3"/>
        <v>271.22749999999996</v>
      </c>
      <c r="E61" s="3"/>
      <c r="F61" s="4"/>
      <c r="G61" s="11"/>
    </row>
    <row r="62" spans="1:7" ht="15">
      <c r="A62" s="6" t="s">
        <v>52</v>
      </c>
      <c r="B62" s="1" t="s">
        <v>55</v>
      </c>
      <c r="C62" s="3">
        <v>59.4</v>
      </c>
      <c r="D62" s="4">
        <f t="shared" si="3"/>
        <v>68.31</v>
      </c>
      <c r="E62" s="3"/>
      <c r="F62" s="4"/>
      <c r="G62" s="11"/>
    </row>
    <row r="63" spans="1:7" ht="15">
      <c r="A63" s="6" t="s">
        <v>52</v>
      </c>
      <c r="B63" s="2" t="s">
        <v>56</v>
      </c>
      <c r="C63" s="3">
        <v>148.5</v>
      </c>
      <c r="D63" s="4">
        <f t="shared" si="3"/>
        <v>170.775</v>
      </c>
      <c r="E63" s="3"/>
      <c r="F63" s="4"/>
      <c r="G63" s="11"/>
    </row>
    <row r="64" spans="1:7" ht="15">
      <c r="A64" s="6" t="s">
        <v>52</v>
      </c>
      <c r="B64" s="1" t="s">
        <v>57</v>
      </c>
      <c r="C64" s="3">
        <v>194.22</v>
      </c>
      <c r="D64" s="4">
        <f t="shared" si="3"/>
        <v>223.353</v>
      </c>
      <c r="E64" s="3"/>
      <c r="F64" s="4"/>
      <c r="G64" s="11"/>
    </row>
    <row r="65" spans="1:7" ht="15">
      <c r="A65" s="8" t="s">
        <v>52</v>
      </c>
      <c r="B65" s="2" t="s">
        <v>58</v>
      </c>
      <c r="C65" s="3">
        <v>311.26</v>
      </c>
      <c r="D65" s="4">
        <f t="shared" si="3"/>
        <v>357.949</v>
      </c>
      <c r="E65" s="3"/>
      <c r="F65" s="4"/>
      <c r="G65" s="11"/>
    </row>
    <row r="66" spans="1:7" ht="15">
      <c r="A66" s="6"/>
      <c r="B66" s="1"/>
      <c r="C66" s="3">
        <f>SUM(C60:C65)</f>
        <v>1163.6399999999999</v>
      </c>
      <c r="D66" s="4">
        <f>SUM(D60:D65)</f>
        <v>1338.186</v>
      </c>
      <c r="E66" s="3">
        <v>1341</v>
      </c>
      <c r="F66" s="4">
        <f>C66*537/25756.1</f>
        <v>24.261230543444075</v>
      </c>
      <c r="G66" s="11">
        <f>E66-D66-F66</f>
        <v>-21.447230543443997</v>
      </c>
    </row>
    <row r="67" spans="1:7" ht="15">
      <c r="A67" s="6"/>
      <c r="B67" s="1"/>
      <c r="C67" s="3"/>
      <c r="D67" s="4"/>
      <c r="E67" s="3"/>
      <c r="F67" s="4"/>
      <c r="G67" s="11"/>
    </row>
    <row r="68" spans="1:7" ht="15">
      <c r="A68" s="6" t="s">
        <v>59</v>
      </c>
      <c r="B68" s="1" t="s">
        <v>60</v>
      </c>
      <c r="C68" s="3">
        <v>272.25</v>
      </c>
      <c r="D68" s="4">
        <f>C68+C68*15%</f>
        <v>313.0875</v>
      </c>
      <c r="E68" s="3">
        <v>314</v>
      </c>
      <c r="F68" s="4">
        <f>C68*537/25756.1</f>
        <v>5.6762572749756375</v>
      </c>
      <c r="G68" s="11">
        <f>E68-D68-F68</f>
        <v>-4.763757274975615</v>
      </c>
    </row>
    <row r="69" spans="1:7" ht="15">
      <c r="A69" s="6"/>
      <c r="B69" s="1"/>
      <c r="C69" s="3"/>
      <c r="D69" s="4"/>
      <c r="E69" s="3"/>
      <c r="F69" s="4"/>
      <c r="G69" s="11"/>
    </row>
    <row r="70" spans="1:7" ht="15">
      <c r="A70" s="6" t="s">
        <v>61</v>
      </c>
      <c r="B70" s="1" t="s">
        <v>62</v>
      </c>
      <c r="C70" s="3">
        <v>194.22</v>
      </c>
      <c r="D70" s="4">
        <f>C70+C70*15%</f>
        <v>223.353</v>
      </c>
      <c r="E70" s="3"/>
      <c r="F70" s="4"/>
      <c r="G70" s="11"/>
    </row>
    <row r="71" spans="1:7" ht="15">
      <c r="A71" s="6" t="s">
        <v>61</v>
      </c>
      <c r="B71" s="1" t="s">
        <v>63</v>
      </c>
      <c r="C71" s="3">
        <v>414.52</v>
      </c>
      <c r="D71" s="4">
        <f>C71+C71*15%</f>
        <v>476.698</v>
      </c>
      <c r="E71" s="3"/>
      <c r="F71" s="4"/>
      <c r="G71" s="11"/>
    </row>
    <row r="72" spans="1:7" ht="15">
      <c r="A72" s="6" t="s">
        <v>61</v>
      </c>
      <c r="B72" s="1" t="s">
        <v>64</v>
      </c>
      <c r="C72" s="3">
        <v>637.2</v>
      </c>
      <c r="D72" s="4">
        <f>C72+C72*15%</f>
        <v>732.7800000000001</v>
      </c>
      <c r="E72" s="3"/>
      <c r="F72" s="4"/>
      <c r="G72" s="11"/>
    </row>
    <row r="73" spans="1:7" ht="15">
      <c r="A73" s="6" t="s">
        <v>61</v>
      </c>
      <c r="B73" s="1" t="s">
        <v>65</v>
      </c>
      <c r="C73" s="3">
        <v>439.2</v>
      </c>
      <c r="D73" s="4">
        <f>C73+C73*15%</f>
        <v>505.08</v>
      </c>
      <c r="E73" s="3"/>
      <c r="F73" s="4"/>
      <c r="G73" s="11"/>
    </row>
    <row r="74" spans="1:7" ht="15">
      <c r="A74" s="6" t="s">
        <v>61</v>
      </c>
      <c r="B74" s="1" t="s">
        <v>66</v>
      </c>
      <c r="C74" s="3">
        <v>182.06</v>
      </c>
      <c r="D74" s="4">
        <f>C74+C74*15%</f>
        <v>209.369</v>
      </c>
      <c r="E74" s="3"/>
      <c r="F74" s="4"/>
      <c r="G74" s="11"/>
    </row>
    <row r="75" spans="1:7" ht="15">
      <c r="A75" s="6"/>
      <c r="B75" s="1"/>
      <c r="C75" s="3">
        <f>SUM(C70:C74)</f>
        <v>1867.2</v>
      </c>
      <c r="D75" s="4">
        <f>SUM(D70:D74)</f>
        <v>2147.28</v>
      </c>
      <c r="E75" s="3">
        <v>2150</v>
      </c>
      <c r="F75" s="4">
        <f>C75*537/25756.1</f>
        <v>38.93005540435082</v>
      </c>
      <c r="G75" s="11">
        <f>E75-D75-F75</f>
        <v>-36.21005540435102</v>
      </c>
    </row>
    <row r="76" spans="1:7" ht="15">
      <c r="A76" s="6"/>
      <c r="B76" s="1"/>
      <c r="C76" s="3"/>
      <c r="D76" s="4"/>
      <c r="E76" s="3"/>
      <c r="F76" s="4"/>
      <c r="G76" s="11"/>
    </row>
    <row r="77" spans="1:7" ht="15">
      <c r="A77" s="6" t="s">
        <v>67</v>
      </c>
      <c r="B77" s="1" t="s">
        <v>68</v>
      </c>
      <c r="C77" s="3">
        <v>348.6</v>
      </c>
      <c r="D77" s="4">
        <f>C77+C77*15%</f>
        <v>400.89000000000004</v>
      </c>
      <c r="E77" s="3"/>
      <c r="F77" s="4"/>
      <c r="G77" s="11"/>
    </row>
    <row r="78" spans="1:7" ht="15">
      <c r="A78" s="6" t="s">
        <v>67</v>
      </c>
      <c r="B78" s="1" t="s">
        <v>69</v>
      </c>
      <c r="C78" s="3">
        <v>221.55</v>
      </c>
      <c r="D78" s="4">
        <f>C78+C78*15%</f>
        <v>254.78250000000003</v>
      </c>
      <c r="E78" s="3"/>
      <c r="F78" s="4"/>
      <c r="G78" s="11"/>
    </row>
    <row r="79" spans="1:7" ht="15">
      <c r="A79" s="8" t="s">
        <v>67</v>
      </c>
      <c r="B79" s="1" t="s">
        <v>70</v>
      </c>
      <c r="C79" s="3">
        <v>243</v>
      </c>
      <c r="D79" s="4">
        <f>C79+C79*15%</f>
        <v>279.45</v>
      </c>
      <c r="E79" s="3"/>
      <c r="F79" s="4"/>
      <c r="G79" s="11"/>
    </row>
    <row r="80" spans="1:7" ht="15">
      <c r="A80" s="6"/>
      <c r="B80" s="1"/>
      <c r="C80" s="3">
        <f>SUM(C77:C79)</f>
        <v>813.1500000000001</v>
      </c>
      <c r="D80" s="4">
        <f>SUM(D77:D79)</f>
        <v>935.1225000000002</v>
      </c>
      <c r="E80" s="3">
        <v>936</v>
      </c>
      <c r="F80" s="4">
        <f>C80*537/25756.1</f>
        <v>16.953713877489218</v>
      </c>
      <c r="G80" s="11">
        <f>E80-D80-F80</f>
        <v>-16.07621387748939</v>
      </c>
    </row>
    <row r="81" spans="1:7" ht="15">
      <c r="A81" s="6"/>
      <c r="B81" s="1"/>
      <c r="C81" s="3"/>
      <c r="D81" s="4"/>
      <c r="E81" s="3"/>
      <c r="F81" s="4"/>
      <c r="G81" s="11"/>
    </row>
    <row r="82" spans="1:7" ht="15">
      <c r="A82" s="6" t="s">
        <v>71</v>
      </c>
      <c r="B82" s="1" t="s">
        <v>72</v>
      </c>
      <c r="C82" s="3">
        <v>298.8</v>
      </c>
      <c r="D82" s="4">
        <f>C82+C82*15%</f>
        <v>343.62</v>
      </c>
      <c r="E82" s="3"/>
      <c r="F82" s="4"/>
      <c r="G82" s="11"/>
    </row>
    <row r="83" spans="1:7" ht="15">
      <c r="A83" s="8" t="s">
        <v>71</v>
      </c>
      <c r="B83" s="1" t="s">
        <v>73</v>
      </c>
      <c r="C83" s="3">
        <v>235.85</v>
      </c>
      <c r="D83" s="4">
        <f>C83+C83*15%</f>
        <v>271.22749999999996</v>
      </c>
      <c r="E83" s="3"/>
      <c r="F83" s="4"/>
      <c r="G83" s="11"/>
    </row>
    <row r="84" spans="1:7" ht="15">
      <c r="A84" s="6" t="s">
        <v>71</v>
      </c>
      <c r="B84" s="2" t="s">
        <v>74</v>
      </c>
      <c r="C84" s="3">
        <v>228.7</v>
      </c>
      <c r="D84" s="4">
        <f>C84+C84*15%</f>
        <v>263.005</v>
      </c>
      <c r="E84" s="3"/>
      <c r="F84" s="4"/>
      <c r="G84" s="11"/>
    </row>
    <row r="85" spans="1:7" ht="15">
      <c r="A85" s="6"/>
      <c r="B85" s="1"/>
      <c r="C85" s="3">
        <f>SUM(C82:C84)</f>
        <v>763.3499999999999</v>
      </c>
      <c r="D85" s="4">
        <f>SUM(D82:D84)</f>
        <v>877.8525</v>
      </c>
      <c r="E85" s="3">
        <v>880</v>
      </c>
      <c r="F85" s="4">
        <f>C85*537/25756.1</f>
        <v>15.915412271267776</v>
      </c>
      <c r="G85" s="11">
        <f>E85-D85-F85</f>
        <v>-13.76791227126774</v>
      </c>
    </row>
    <row r="86" spans="1:7" ht="15">
      <c r="A86" s="6"/>
      <c r="B86" s="1"/>
      <c r="C86" s="3"/>
      <c r="D86" s="4"/>
      <c r="E86" s="3"/>
      <c r="F86" s="4"/>
      <c r="G86" s="11"/>
    </row>
    <row r="87" spans="1:7" ht="15">
      <c r="A87" s="6" t="s">
        <v>75</v>
      </c>
      <c r="B87" s="2" t="s">
        <v>76</v>
      </c>
      <c r="C87" s="3">
        <v>457.41</v>
      </c>
      <c r="D87" s="4">
        <f>C87+C87*15%</f>
        <v>526.0215000000001</v>
      </c>
      <c r="E87" s="3"/>
      <c r="F87" s="4"/>
      <c r="G87" s="11"/>
    </row>
    <row r="88" spans="1:7" ht="15">
      <c r="A88" s="6" t="s">
        <v>75</v>
      </c>
      <c r="B88" s="1" t="s">
        <v>77</v>
      </c>
      <c r="C88" s="3">
        <v>557.46</v>
      </c>
      <c r="D88" s="4">
        <f>C88+C88*15%</f>
        <v>641.0790000000001</v>
      </c>
      <c r="E88" s="3"/>
      <c r="F88" s="4"/>
      <c r="G88" s="11"/>
    </row>
    <row r="89" spans="1:7" ht="15">
      <c r="A89" s="6"/>
      <c r="B89" s="1"/>
      <c r="C89" s="3">
        <f>SUM(C87:C88)</f>
        <v>1014.8700000000001</v>
      </c>
      <c r="D89" s="4">
        <f>SUM(D87:D88)</f>
        <v>1167.1005</v>
      </c>
      <c r="E89" s="3">
        <v>1200</v>
      </c>
      <c r="F89" s="4">
        <f>C89*537/25756.1</f>
        <v>21.159460865581362</v>
      </c>
      <c r="G89" s="11">
        <f>E89-D89-F89</f>
        <v>11.740039134418627</v>
      </c>
    </row>
    <row r="90" spans="1:7" ht="15">
      <c r="A90" s="6"/>
      <c r="B90" s="1"/>
      <c r="C90" s="3"/>
      <c r="D90" s="4"/>
      <c r="E90" s="3"/>
      <c r="F90" s="4"/>
      <c r="G90" s="11"/>
    </row>
    <row r="91" spans="1:7" ht="15">
      <c r="A91" s="6" t="s">
        <v>78</v>
      </c>
      <c r="B91" s="1" t="s">
        <v>79</v>
      </c>
      <c r="C91" s="3">
        <v>421.67</v>
      </c>
      <c r="D91" s="4">
        <f>C91+C91*15%</f>
        <v>484.9205</v>
      </c>
      <c r="E91" s="3"/>
      <c r="F91" s="4"/>
      <c r="G91" s="11"/>
    </row>
    <row r="92" spans="1:7" ht="15">
      <c r="A92" s="6" t="s">
        <v>78</v>
      </c>
      <c r="B92" s="1" t="s">
        <v>80</v>
      </c>
      <c r="C92" s="3">
        <v>400.23</v>
      </c>
      <c r="D92" s="4">
        <f>C92+C92*15%</f>
        <v>460.2645</v>
      </c>
      <c r="E92" s="3"/>
      <c r="F92" s="4"/>
      <c r="G92" s="11"/>
    </row>
    <row r="93" spans="1:7" ht="15">
      <c r="A93" s="6" t="s">
        <v>78</v>
      </c>
      <c r="B93" s="1" t="s">
        <v>81</v>
      </c>
      <c r="C93" s="3">
        <v>528.88</v>
      </c>
      <c r="D93" s="4">
        <f>C93+C93*15%</f>
        <v>608.212</v>
      </c>
      <c r="E93" s="3"/>
      <c r="F93" s="4"/>
      <c r="G93" s="11"/>
    </row>
    <row r="94" spans="1:7" ht="15">
      <c r="A94" s="6" t="s">
        <v>78</v>
      </c>
      <c r="B94" s="2" t="s">
        <v>82</v>
      </c>
      <c r="C94" s="3">
        <v>285.88</v>
      </c>
      <c r="D94" s="4">
        <f>C94+C94*15%</f>
        <v>328.762</v>
      </c>
      <c r="E94" s="3"/>
      <c r="F94" s="4"/>
      <c r="G94" s="11"/>
    </row>
    <row r="95" spans="1:7" ht="15">
      <c r="A95" s="6" t="s">
        <v>78</v>
      </c>
      <c r="B95" s="2" t="s">
        <v>83</v>
      </c>
      <c r="C95" s="3">
        <v>221.55</v>
      </c>
      <c r="D95" s="4">
        <f>C95+C95*15%</f>
        <v>254.78250000000003</v>
      </c>
      <c r="E95" s="3"/>
      <c r="F95" s="4"/>
      <c r="G95" s="11"/>
    </row>
    <row r="96" spans="1:7" ht="15">
      <c r="A96" s="6" t="s">
        <v>78</v>
      </c>
      <c r="B96" s="2" t="s">
        <v>84</v>
      </c>
      <c r="C96" s="3">
        <v>264.44</v>
      </c>
      <c r="D96" s="4">
        <f>C96+C96*15%</f>
        <v>304.106</v>
      </c>
      <c r="E96" s="3"/>
      <c r="F96" s="4"/>
      <c r="G96" s="11"/>
    </row>
    <row r="97" spans="1:7" ht="15">
      <c r="A97" s="6" t="s">
        <v>78</v>
      </c>
      <c r="B97" s="2" t="s">
        <v>85</v>
      </c>
      <c r="C97" s="3">
        <v>414.52</v>
      </c>
      <c r="D97" s="4">
        <f>C97+C97*15%</f>
        <v>476.698</v>
      </c>
      <c r="E97" s="3"/>
      <c r="F97" s="4"/>
      <c r="G97" s="11"/>
    </row>
    <row r="98" spans="1:7" ht="15">
      <c r="A98" s="6" t="s">
        <v>78</v>
      </c>
      <c r="B98" s="2" t="s">
        <v>86</v>
      </c>
      <c r="C98" s="3">
        <v>287.1</v>
      </c>
      <c r="D98" s="4">
        <f>C98+C98*15%</f>
        <v>330.165</v>
      </c>
      <c r="E98" s="3"/>
      <c r="F98" s="4"/>
      <c r="G98" s="11"/>
    </row>
    <row r="99" spans="1:7" ht="15">
      <c r="A99" s="6" t="s">
        <v>78</v>
      </c>
      <c r="B99" s="2" t="s">
        <v>87</v>
      </c>
      <c r="C99" s="3">
        <v>221.55</v>
      </c>
      <c r="D99" s="4">
        <f>C99+C99*15%</f>
        <v>254.78250000000003</v>
      </c>
      <c r="E99" s="3"/>
      <c r="F99" s="4"/>
      <c r="G99" s="11"/>
    </row>
    <row r="100" spans="1:7" ht="15">
      <c r="A100" s="6" t="s">
        <v>78</v>
      </c>
      <c r="B100" s="2" t="s">
        <v>88</v>
      </c>
      <c r="C100" s="3">
        <v>743.28</v>
      </c>
      <c r="D100" s="4">
        <f>C100+C100*15%</f>
        <v>854.7719999999999</v>
      </c>
      <c r="E100" s="3"/>
      <c r="F100" s="4"/>
      <c r="G100" s="11"/>
    </row>
    <row r="101" spans="1:7" ht="15">
      <c r="A101" s="6" t="s">
        <v>78</v>
      </c>
      <c r="B101" s="2" t="s">
        <v>89</v>
      </c>
      <c r="C101" s="3">
        <v>478.85</v>
      </c>
      <c r="D101" s="4">
        <f>C101+C101*15%</f>
        <v>550.6775</v>
      </c>
      <c r="E101" s="3"/>
      <c r="F101" s="4"/>
      <c r="G101" s="11"/>
    </row>
    <row r="102" spans="1:7" ht="15">
      <c r="A102" s="6" t="s">
        <v>78</v>
      </c>
      <c r="B102" s="2" t="s">
        <v>90</v>
      </c>
      <c r="C102" s="3">
        <v>59.4</v>
      </c>
      <c r="D102" s="4">
        <f>C102+C102*15%</f>
        <v>68.31</v>
      </c>
      <c r="E102" s="3"/>
      <c r="F102" s="4"/>
      <c r="G102" s="11"/>
    </row>
    <row r="103" spans="1:7" ht="15">
      <c r="A103" s="6"/>
      <c r="B103" s="2"/>
      <c r="C103" s="3">
        <f>SUM(C91:C102)</f>
        <v>4327.35</v>
      </c>
      <c r="D103" s="4">
        <f>SUM(D91:D102)</f>
        <v>4976.452499999999</v>
      </c>
      <c r="E103" s="3">
        <v>5000</v>
      </c>
      <c r="F103" s="4">
        <f>C103*537/25756.1</f>
        <v>90.22278023458522</v>
      </c>
      <c r="G103" s="11">
        <f>E103-D103-F103</f>
        <v>-66.67528023458463</v>
      </c>
    </row>
    <row r="104" spans="1:7" ht="15">
      <c r="A104" s="6"/>
      <c r="B104" s="2"/>
      <c r="C104" s="3"/>
      <c r="D104" s="4"/>
      <c r="E104" s="3"/>
      <c r="F104" s="4"/>
      <c r="G104" s="11"/>
    </row>
    <row r="105" spans="1:7" ht="15">
      <c r="A105" s="6" t="s">
        <v>91</v>
      </c>
      <c r="B105" s="2" t="s">
        <v>92</v>
      </c>
      <c r="C105" s="3">
        <v>183.6</v>
      </c>
      <c r="D105" s="4">
        <f>C105+C105*15%</f>
        <v>211.14</v>
      </c>
      <c r="E105" s="3"/>
      <c r="F105" s="4"/>
      <c r="G105" s="11"/>
    </row>
    <row r="106" spans="1:7" ht="15">
      <c r="A106" s="6" t="s">
        <v>91</v>
      </c>
      <c r="B106" s="2" t="s">
        <v>93</v>
      </c>
      <c r="C106" s="3">
        <v>188.1</v>
      </c>
      <c r="D106" s="4">
        <f>C106+C106*15%</f>
        <v>216.315</v>
      </c>
      <c r="E106" s="3"/>
      <c r="F106" s="4"/>
      <c r="G106" s="11"/>
    </row>
    <row r="107" spans="1:7" ht="15">
      <c r="A107" s="6"/>
      <c r="B107" s="2"/>
      <c r="C107" s="3">
        <f>SUM(C105:C106)</f>
        <v>371.7</v>
      </c>
      <c r="D107" s="4">
        <f>SUM(D105:D106)</f>
        <v>427.455</v>
      </c>
      <c r="E107" s="3">
        <v>429</v>
      </c>
      <c r="F107" s="4">
        <f>C107*537/25756.1</f>
        <v>7.749733072941944</v>
      </c>
      <c r="G107" s="11">
        <f>E107-D107-F107</f>
        <v>-6.204733072941928</v>
      </c>
    </row>
    <row r="108" spans="1:7" ht="15">
      <c r="A108" s="6"/>
      <c r="B108" s="2"/>
      <c r="C108" s="3"/>
      <c r="D108" s="4"/>
      <c r="E108" s="3"/>
      <c r="F108" s="4"/>
      <c r="G108" s="11"/>
    </row>
    <row r="109" spans="1:7" ht="15">
      <c r="A109" s="6" t="s">
        <v>94</v>
      </c>
      <c r="B109" s="2" t="s">
        <v>95</v>
      </c>
      <c r="C109" s="3">
        <v>330.56</v>
      </c>
      <c r="D109" s="4">
        <f>C109+C109*15%</f>
        <v>380.144</v>
      </c>
      <c r="E109" s="3">
        <v>381</v>
      </c>
      <c r="F109" s="4">
        <f>C109*537/25756.1</f>
        <v>6.891987529167848</v>
      </c>
      <c r="G109" s="11">
        <f>E109-D109-F109</f>
        <v>-6.035987529167853</v>
      </c>
    </row>
    <row r="110" spans="1:7" ht="15">
      <c r="A110" s="6"/>
      <c r="B110" s="2"/>
      <c r="C110" s="3"/>
      <c r="D110" s="4"/>
      <c r="E110" s="3"/>
      <c r="F110" s="4"/>
      <c r="G110" s="11"/>
    </row>
    <row r="111" spans="1:7" ht="15">
      <c r="A111" s="6" t="s">
        <v>96</v>
      </c>
      <c r="B111" s="2" t="s">
        <v>97</v>
      </c>
      <c r="C111" s="3">
        <v>59.4</v>
      </c>
      <c r="D111" s="4">
        <f>C111+C111*15%</f>
        <v>68.31</v>
      </c>
      <c r="E111" s="3"/>
      <c r="F111" s="4">
        <f>C111*537/25756.1</f>
        <v>1.2384561327219572</v>
      </c>
      <c r="G111" s="11">
        <f>E111-D111-F111</f>
        <v>-69.54845613272195</v>
      </c>
    </row>
    <row r="112" spans="1:7" ht="15">
      <c r="A112" s="6"/>
      <c r="B112" s="2"/>
      <c r="C112" s="3"/>
      <c r="D112" s="4"/>
      <c r="E112" s="3"/>
      <c r="F112" s="4"/>
      <c r="G112" s="11"/>
    </row>
    <row r="113" spans="1:7" ht="15">
      <c r="A113" s="6" t="s">
        <v>98</v>
      </c>
      <c r="B113" s="1" t="s">
        <v>99</v>
      </c>
      <c r="C113" s="3">
        <v>221.55</v>
      </c>
      <c r="D113" s="4">
        <f>C113+C113*15%</f>
        <v>254.78250000000003</v>
      </c>
      <c r="E113" s="3">
        <v>225</v>
      </c>
      <c r="F113" s="4">
        <f>C113*537/25756.1</f>
        <v>4.619191181894775</v>
      </c>
      <c r="G113" s="11">
        <f>E113-D113-F113</f>
        <v>-34.401691181894805</v>
      </c>
    </row>
    <row r="114" spans="1:7" ht="15">
      <c r="A114" s="6"/>
      <c r="B114" s="1"/>
      <c r="C114" s="3"/>
      <c r="D114" s="4"/>
      <c r="E114" s="3"/>
      <c r="F114" s="4"/>
      <c r="G114" s="11"/>
    </row>
    <row r="115" spans="1:7" ht="15">
      <c r="A115" s="6" t="s">
        <v>100</v>
      </c>
      <c r="B115" s="2" t="s">
        <v>101</v>
      </c>
      <c r="C115" s="3">
        <v>576</v>
      </c>
      <c r="D115" s="4">
        <f>C115+C115*15%</f>
        <v>662.4</v>
      </c>
      <c r="E115" s="3"/>
      <c r="F115" s="4"/>
      <c r="G115" s="11"/>
    </row>
    <row r="116" spans="1:7" ht="15">
      <c r="A116" s="8" t="s">
        <v>100</v>
      </c>
      <c r="B116" s="2" t="s">
        <v>102</v>
      </c>
      <c r="C116" s="3">
        <v>855</v>
      </c>
      <c r="D116" s="4">
        <f>C116+C116*15%</f>
        <v>983.25</v>
      </c>
      <c r="E116" s="3"/>
      <c r="F116" s="4"/>
      <c r="G116" s="11"/>
    </row>
    <row r="117" spans="1:7" ht="15">
      <c r="A117" s="6"/>
      <c r="B117" s="2"/>
      <c r="C117" s="3">
        <f>SUM(C115:C116)</f>
        <v>1431</v>
      </c>
      <c r="D117" s="4">
        <f>SUM(D115:D116)</f>
        <v>1645.65</v>
      </c>
      <c r="E117" s="3">
        <v>1647</v>
      </c>
      <c r="F117" s="4">
        <f>C117*537/25756.1</f>
        <v>29.835534106483514</v>
      </c>
      <c r="G117" s="11">
        <f>E117-D117-F117</f>
        <v>-28.485534106483605</v>
      </c>
    </row>
    <row r="118" spans="1:7" ht="15">
      <c r="A118" s="6"/>
      <c r="B118" s="2"/>
      <c r="C118" s="3"/>
      <c r="D118" s="4"/>
      <c r="E118" s="3"/>
      <c r="F118" s="4"/>
      <c r="G118" s="11"/>
    </row>
    <row r="119" spans="1:7" ht="15">
      <c r="A119" s="6" t="s">
        <v>103</v>
      </c>
      <c r="B119" s="1" t="s">
        <v>104</v>
      </c>
      <c r="C119" s="3">
        <v>178.68</v>
      </c>
      <c r="D119" s="4">
        <f>C119+C119*15%</f>
        <v>205.482</v>
      </c>
      <c r="E119" s="3"/>
      <c r="F119" s="4"/>
      <c r="G119" s="11"/>
    </row>
    <row r="120" spans="1:7" ht="15">
      <c r="A120" s="6" t="s">
        <v>103</v>
      </c>
      <c r="B120" s="1" t="s">
        <v>105</v>
      </c>
      <c r="C120" s="3">
        <v>192.97</v>
      </c>
      <c r="D120" s="4">
        <f>C120+C120*15%</f>
        <v>221.9155</v>
      </c>
      <c r="E120" s="3"/>
      <c r="F120" s="4"/>
      <c r="G120" s="11"/>
    </row>
    <row r="121" spans="1:7" ht="15">
      <c r="A121" s="6" t="s">
        <v>103</v>
      </c>
      <c r="B121" s="1" t="s">
        <v>106</v>
      </c>
      <c r="C121" s="3">
        <v>200.12</v>
      </c>
      <c r="D121" s="4">
        <f>C121+C121*15%</f>
        <v>230.138</v>
      </c>
      <c r="E121" s="3"/>
      <c r="F121" s="4"/>
      <c r="G121" s="11"/>
    </row>
    <row r="122" spans="1:7" ht="15">
      <c r="A122" s="6" t="s">
        <v>103</v>
      </c>
      <c r="B122" s="1" t="s">
        <v>107</v>
      </c>
      <c r="C122" s="3">
        <v>235.85</v>
      </c>
      <c r="D122" s="4">
        <f>C122+C122*15%</f>
        <v>271.22749999999996</v>
      </c>
      <c r="E122" s="3"/>
      <c r="F122" s="4"/>
      <c r="G122" s="11"/>
    </row>
    <row r="123" spans="1:7" ht="15">
      <c r="A123" s="6"/>
      <c r="B123" s="1"/>
      <c r="C123" s="3">
        <f>SUM(C119:C122)</f>
        <v>807.62</v>
      </c>
      <c r="D123" s="4">
        <f>SUM(D119:D122)</f>
        <v>928.763</v>
      </c>
      <c r="E123" s="3">
        <v>931</v>
      </c>
      <c r="F123" s="4">
        <f>C123*537/25756.1</f>
        <v>16.83841653045298</v>
      </c>
      <c r="G123" s="11">
        <f>E123-D123-F123</f>
        <v>-14.601416530453015</v>
      </c>
    </row>
    <row r="124" spans="1:7" ht="15">
      <c r="A124" s="6"/>
      <c r="B124" s="1"/>
      <c r="C124" s="3"/>
      <c r="D124" s="4"/>
      <c r="E124" s="3"/>
      <c r="F124" s="4"/>
      <c r="G124" s="11"/>
    </row>
    <row r="125" spans="1:7" ht="15">
      <c r="A125" s="6" t="s">
        <v>108</v>
      </c>
      <c r="B125" s="2" t="s">
        <v>109</v>
      </c>
      <c r="C125" s="3">
        <v>247.5</v>
      </c>
      <c r="D125" s="4">
        <f>C125+C125*15%</f>
        <v>284.625</v>
      </c>
      <c r="E125" s="3"/>
      <c r="F125" s="4"/>
      <c r="G125" s="11"/>
    </row>
    <row r="126" spans="1:7" ht="15">
      <c r="A126" s="6" t="s">
        <v>108</v>
      </c>
      <c r="B126" s="1" t="s">
        <v>110</v>
      </c>
      <c r="C126" s="3">
        <v>89.1</v>
      </c>
      <c r="D126" s="4">
        <f>C126+C126*15%</f>
        <v>102.46499999999999</v>
      </c>
      <c r="E126" s="3"/>
      <c r="F126" s="4"/>
      <c r="G126" s="11"/>
    </row>
    <row r="127" spans="1:7" ht="15">
      <c r="A127" s="6"/>
      <c r="B127" s="1"/>
      <c r="C127" s="3">
        <f>SUM(C125:C126)</f>
        <v>336.6</v>
      </c>
      <c r="D127" s="4">
        <f>SUM(D125:D126)</f>
        <v>387.09</v>
      </c>
      <c r="E127" s="3">
        <v>388</v>
      </c>
      <c r="F127" s="4">
        <f>C127*537/25756.1</f>
        <v>7.017918085424425</v>
      </c>
      <c r="G127" s="11">
        <f>E127-D127-F127</f>
        <v>-6.1079180854244</v>
      </c>
    </row>
    <row r="128" spans="1:7" ht="15">
      <c r="A128" s="6"/>
      <c r="B128" s="1"/>
      <c r="C128" s="3"/>
      <c r="D128" s="4"/>
      <c r="E128" s="3"/>
      <c r="F128" s="4"/>
      <c r="G128" s="11"/>
    </row>
    <row r="129" spans="1:7" ht="15">
      <c r="A129" s="6" t="s">
        <v>111</v>
      </c>
      <c r="B129" s="1" t="s">
        <v>112</v>
      </c>
      <c r="C129" s="3">
        <v>212.85</v>
      </c>
      <c r="D129" s="4">
        <f>C129+C129*15%</f>
        <v>244.7775</v>
      </c>
      <c r="E129" s="3"/>
      <c r="F129" s="4"/>
      <c r="G129" s="11"/>
    </row>
    <row r="130" spans="1:7" ht="15">
      <c r="A130" s="6" t="s">
        <v>111</v>
      </c>
      <c r="B130" s="1" t="s">
        <v>113</v>
      </c>
      <c r="C130" s="3">
        <v>212.85</v>
      </c>
      <c r="D130" s="4">
        <f>C130+C130*15%</f>
        <v>244.7775</v>
      </c>
      <c r="E130" s="3"/>
      <c r="F130" s="4"/>
      <c r="G130" s="11"/>
    </row>
    <row r="131" spans="1:7" ht="15">
      <c r="A131" s="6" t="s">
        <v>111</v>
      </c>
      <c r="B131" s="1" t="s">
        <v>114</v>
      </c>
      <c r="C131" s="3">
        <v>178.2</v>
      </c>
      <c r="D131" s="4">
        <f>C131+C131*15%</f>
        <v>204.92999999999998</v>
      </c>
      <c r="E131" s="3"/>
      <c r="F131" s="4"/>
      <c r="G131" s="11"/>
    </row>
    <row r="132" spans="1:7" ht="15">
      <c r="A132" s="6" t="s">
        <v>111</v>
      </c>
      <c r="B132" s="1" t="s">
        <v>115</v>
      </c>
      <c r="C132" s="3">
        <v>193.05</v>
      </c>
      <c r="D132" s="4">
        <f>C132+C132*15%</f>
        <v>222.00750000000002</v>
      </c>
      <c r="E132" s="3"/>
      <c r="F132" s="4"/>
      <c r="G132" s="11"/>
    </row>
    <row r="133" spans="1:7" ht="15">
      <c r="A133" s="6"/>
      <c r="B133" s="1"/>
      <c r="C133" s="3">
        <f>SUM(C129:C132)</f>
        <v>796.95</v>
      </c>
      <c r="D133" s="4">
        <f>SUM(D129:D132)</f>
        <v>916.4925000000001</v>
      </c>
      <c r="E133" s="3">
        <v>918</v>
      </c>
      <c r="F133" s="4">
        <f>C133*537/25756.1</f>
        <v>16.615953114019593</v>
      </c>
      <c r="G133" s="11">
        <f>E133-D133-F133</f>
        <v>-15.108453114019657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</dc:creator>
  <cp:keywords/>
  <dc:description/>
  <cp:lastModifiedBy>а</cp:lastModifiedBy>
  <dcterms:created xsi:type="dcterms:W3CDTF">2013-12-19T02:53:39Z</dcterms:created>
  <dcterms:modified xsi:type="dcterms:W3CDTF">2013-12-19T03:01:43Z</dcterms:modified>
  <cp:category/>
  <cp:version/>
  <cp:contentType/>
  <cp:contentStatus/>
</cp:coreProperties>
</file>