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<sst xmlns="http://schemas.openxmlformats.org/spreadsheetml/2006/main" count="335" uniqueCount="197">
  <si>
    <t>alesia1</t>
  </si>
  <si>
    <t xml:space="preserve">BLANKA Водолазка 4 140р. </t>
  </si>
  <si>
    <t>anetka</t>
  </si>
  <si>
    <t xml:space="preserve">MILLY Водолазка 5 А 98р. </t>
  </si>
  <si>
    <t>COCO Блузка 8В 98р.</t>
  </si>
  <si>
    <t xml:space="preserve">KITTEN Блузка 9 98р. </t>
  </si>
  <si>
    <t xml:space="preserve">Scottie Блузка 13 92р </t>
  </si>
  <si>
    <t>Aveada</t>
  </si>
  <si>
    <t>STARS Брюки 5 68р.</t>
  </si>
  <si>
    <t>STARS Блузка 11 74р.</t>
  </si>
  <si>
    <t>STARS Боди 13 74р.</t>
  </si>
  <si>
    <t xml:space="preserve">BLUE DOG Брюки 3 р.110 </t>
  </si>
  <si>
    <t xml:space="preserve">STARS Брюки 9 А 74р. </t>
  </si>
  <si>
    <t>Elka80</t>
  </si>
  <si>
    <t xml:space="preserve">BLUE DOG Брюки 2 р.86 </t>
  </si>
  <si>
    <t xml:space="preserve">BLUE DOG Блуза 1 р.86 </t>
  </si>
  <si>
    <t>на СП6</t>
  </si>
  <si>
    <t>Gash</t>
  </si>
  <si>
    <t xml:space="preserve">SLODKIE MUFFINKI Блузка 2 р. 86 </t>
  </si>
  <si>
    <t>koha</t>
  </si>
  <si>
    <t xml:space="preserve">TOKYO Водолазка 4В 80р. </t>
  </si>
  <si>
    <t>SNOWMAN Водолазка 12 80 р</t>
  </si>
  <si>
    <t>DINO Брюки с грудкой 7В р. 86</t>
  </si>
  <si>
    <t>lilya-5503</t>
  </si>
  <si>
    <t xml:space="preserve">POTWOR Поло 7А р.98 </t>
  </si>
  <si>
    <t>куда???</t>
  </si>
  <si>
    <t>lorick</t>
  </si>
  <si>
    <t xml:space="preserve">BALERINKI Водолазка 5В р.128 </t>
  </si>
  <si>
    <t xml:space="preserve">KINGA Водолазка 3 р 128 </t>
  </si>
  <si>
    <t>ESTERA Блузка 3 р 128</t>
  </si>
  <si>
    <t>Morgana_07</t>
  </si>
  <si>
    <t xml:space="preserve">SPARKLE Водолазка 11В р. 86 </t>
  </si>
  <si>
    <t>PINGWINKI Огороднички 3А 80р.</t>
  </si>
  <si>
    <t>TOWER Огороднички 5В 86р.</t>
  </si>
  <si>
    <t>SPARKLE Брюки с грудкой 19В р. 86</t>
  </si>
  <si>
    <t>musy100</t>
  </si>
  <si>
    <t xml:space="preserve">PIESEK Боди 13 р. 74 </t>
  </si>
  <si>
    <t>DINO Боди 2 р. 74</t>
  </si>
  <si>
    <t>NaTAlia 999</t>
  </si>
  <si>
    <t xml:space="preserve">RYBKA Поло 10 р.116 </t>
  </si>
  <si>
    <t>AFRYKA Брюки 2 р.122</t>
  </si>
  <si>
    <t>Natasha Shestakova</t>
  </si>
  <si>
    <t xml:space="preserve">BABY BEAR Брюки 2 р.104 </t>
  </si>
  <si>
    <t>CAMDEN Брюки 10 104р.</t>
  </si>
  <si>
    <t>STWORKI Брюки 1В 104р.</t>
  </si>
  <si>
    <t>CAMDEN Куртка 1В 104р.</t>
  </si>
  <si>
    <t>Nik255</t>
  </si>
  <si>
    <t xml:space="preserve">MONKEY Водолазка 9 р. 110 </t>
  </si>
  <si>
    <t xml:space="preserve">PIESEK Подкозулька 10 С р. 104 </t>
  </si>
  <si>
    <t xml:space="preserve">EMMA Брюки 3 146р. </t>
  </si>
  <si>
    <t>Nushi4k@</t>
  </si>
  <si>
    <t xml:space="preserve">BASKETBALL Футболка 6 р.80 </t>
  </si>
  <si>
    <t xml:space="preserve">POTWOR Футболка 2В р.80 </t>
  </si>
  <si>
    <t>ODUVANCHIK12</t>
  </si>
  <si>
    <t>ANASTAZJA Гетры 8 р.134</t>
  </si>
  <si>
    <t>ANASTAZJA Гетры 8 р.140</t>
  </si>
  <si>
    <t>LAGUNA Блузка 12 р.134</t>
  </si>
  <si>
    <t>Scottie Блузка 14 134р</t>
  </si>
  <si>
    <t>ANASTAZJA Туника 2 р.140</t>
  </si>
  <si>
    <t>KITTEN Брюки 5А 134р.</t>
  </si>
  <si>
    <t>panterra</t>
  </si>
  <si>
    <t>WERONIKA Брюки 12 р 146</t>
  </si>
  <si>
    <t>shishova.</t>
  </si>
  <si>
    <t>KOCIE OCZKO Блузка 12 р. 80</t>
  </si>
  <si>
    <t>KOCIE OCZKO Огороднички 5 В р. 80</t>
  </si>
  <si>
    <t>MONKEY Подкозулька 6В р. 110</t>
  </si>
  <si>
    <t>PRZYJACIELE Брюки 5А р. 110</t>
  </si>
  <si>
    <t>SNOWFOX Блуза 4 р.110</t>
  </si>
  <si>
    <t>SNOWFOX Брюки 7В р.116</t>
  </si>
  <si>
    <t>sml1981</t>
  </si>
  <si>
    <t>ROZE BLEKIT Блузка 5 р.92</t>
  </si>
  <si>
    <t>MOTYLKI Блузка 3 92р.</t>
  </si>
  <si>
    <t xml:space="preserve">PERFECT Блузка 5А р.92 </t>
  </si>
  <si>
    <t>PERFECT Блузка 5А р.98</t>
  </si>
  <si>
    <t xml:space="preserve">Scottie Блузка 14 98р </t>
  </si>
  <si>
    <t xml:space="preserve">VOGUE Юбочка 3А р.92 </t>
  </si>
  <si>
    <t>T@TK@@</t>
  </si>
  <si>
    <t xml:space="preserve">WIKING Водолазка 3B р 122 </t>
  </si>
  <si>
    <t>Анжела1604</t>
  </si>
  <si>
    <t>SAMOLOT Борцовка 2 р.104</t>
  </si>
  <si>
    <t>AFRYKA Брюки 2 р.92</t>
  </si>
  <si>
    <t>BLUE DOG Борцовка 8 р.98</t>
  </si>
  <si>
    <t>BLUE DOG Огороднички 5 р.98</t>
  </si>
  <si>
    <t xml:space="preserve">CAMDEN Поло 4 104р. </t>
  </si>
  <si>
    <t>GAWROSZ Поло 4 98р.</t>
  </si>
  <si>
    <t>HALLOWEEN Брюки 1 В 104р.</t>
  </si>
  <si>
    <t xml:space="preserve">HOOPS Боксерка 9 р.98 </t>
  </si>
  <si>
    <t xml:space="preserve">KOMPAS Поло 7А 104р. </t>
  </si>
  <si>
    <t>SAMOLOT Брюки 3 р.98</t>
  </si>
  <si>
    <t>TOKYO Блузка 3 104р.</t>
  </si>
  <si>
    <t xml:space="preserve">TRUCKS Блузка 5 98р. </t>
  </si>
  <si>
    <t>АртурПирожков</t>
  </si>
  <si>
    <t>CHAMPION Блузка 2   р.110</t>
  </si>
  <si>
    <t>БСС</t>
  </si>
  <si>
    <t>WERONIKA Водолазка 5 В р 104</t>
  </si>
  <si>
    <t>Варена</t>
  </si>
  <si>
    <t xml:space="preserve">MOTYLKI Блузка 3 116р. </t>
  </si>
  <si>
    <t>Викулька08</t>
  </si>
  <si>
    <t>KORNELIA Блуза 9А р.110</t>
  </si>
  <si>
    <t>KORNELIA Брюки 10А р.110</t>
  </si>
  <si>
    <t>KORNELIA Брюки 2В р.104</t>
  </si>
  <si>
    <t>KORNELIA Юбочка 1В р.98</t>
  </si>
  <si>
    <t>гуля79</t>
  </si>
  <si>
    <t xml:space="preserve">MORSKA Брюки 2 140р. </t>
  </si>
  <si>
    <t>MORSKA Жакет 1 140р.</t>
  </si>
  <si>
    <t>ЕленочкаЧ</t>
  </si>
  <si>
    <t xml:space="preserve">KOTUS Блузка 5А р 98 </t>
  </si>
  <si>
    <t>KOTUS Юбка 11 р 98</t>
  </si>
  <si>
    <t>WERONIKA Туника 3 р 104</t>
  </si>
  <si>
    <t>Ирина Дюбанок</t>
  </si>
  <si>
    <t>KOCIE OCZKO Комбинезон 1В р. 80</t>
  </si>
  <si>
    <t>SLODKIE MUFFINKI Блузка 2 р. 74</t>
  </si>
  <si>
    <t>SLODKIE MUFFINKI Брюки 6Вр. 74</t>
  </si>
  <si>
    <t>SLODKIE MUFFINKI Огороднички 10 А р. 74</t>
  </si>
  <si>
    <t>SPARKLE Блуза 3А р. 74</t>
  </si>
  <si>
    <t>Кристина - мама Максима</t>
  </si>
  <si>
    <t xml:space="preserve">MONKEY Брюки дрес. 5 р.104 </t>
  </si>
  <si>
    <t>ЛедиНец</t>
  </si>
  <si>
    <t xml:space="preserve">PIXIE Блузка 2 128р. </t>
  </si>
  <si>
    <t xml:space="preserve">PIXIE Водолазка 10 В 128р. </t>
  </si>
  <si>
    <t>Мама_Никитоса</t>
  </si>
  <si>
    <t>CAMDEN Свитер 8 116р.</t>
  </si>
  <si>
    <t xml:space="preserve">FOKA Блузка 9 116р </t>
  </si>
  <si>
    <t xml:space="preserve">GAWROSZ Поло 11 116р. </t>
  </si>
  <si>
    <t>GAWROSZ Поло 4 110р.</t>
  </si>
  <si>
    <t>Маримбаа</t>
  </si>
  <si>
    <t>LAWENDOWA LAKA Блузочка 7 р.128</t>
  </si>
  <si>
    <t>LAWENDOWA LAKA Юбочка 5 р.128</t>
  </si>
  <si>
    <t>Мария85</t>
  </si>
  <si>
    <t>SLODKIE MUFFINKI Брюки 7В р. 116</t>
  </si>
  <si>
    <t>WERONIKA Туника 3 р 122</t>
  </si>
  <si>
    <t>МарияК :)</t>
  </si>
  <si>
    <t xml:space="preserve">KOCIE OCZKO Шапка 15 р. 62-86 </t>
  </si>
  <si>
    <t>SPARKLE Брюки с грудкой 19А р. 80</t>
  </si>
  <si>
    <t>Марча</t>
  </si>
  <si>
    <t>KOTUS Водолазка 6А р 116</t>
  </si>
  <si>
    <t xml:space="preserve">KOTUS Водолазка 6В р 110 </t>
  </si>
  <si>
    <t xml:space="preserve">KOTUS Водолазка 6В р 116 </t>
  </si>
  <si>
    <t>KOTUS Шорты 10 р 104</t>
  </si>
  <si>
    <t xml:space="preserve">PERFECT Гетры 10 р.110 </t>
  </si>
  <si>
    <t>НатальяШНЕ</t>
  </si>
  <si>
    <t xml:space="preserve">CAMDEN Свитер 8 86р. </t>
  </si>
  <si>
    <t xml:space="preserve">КDD-1125 Блуза д/мальч р.86 </t>
  </si>
  <si>
    <t>Наташа Р.</t>
  </si>
  <si>
    <t xml:space="preserve">GLORIA Блузка 6А р.86 </t>
  </si>
  <si>
    <t>SPARKLE Водолазка 11В р. 92</t>
  </si>
  <si>
    <t>Натюша</t>
  </si>
  <si>
    <t xml:space="preserve">AURORA Гетры 7 128р. </t>
  </si>
  <si>
    <t xml:space="preserve">CYRK Туника 11 80р. </t>
  </si>
  <si>
    <t xml:space="preserve">KORNELIA Брюки 10В р.74 </t>
  </si>
  <si>
    <t>KORNELIA Поло 3 р.74</t>
  </si>
  <si>
    <t xml:space="preserve">MATRIOSZKI Водолазка 8А 80р. </t>
  </si>
  <si>
    <t xml:space="preserve">MOLLY Блузка 2 р.134 </t>
  </si>
  <si>
    <t xml:space="preserve">PERFECT Блузка 5В р.140 </t>
  </si>
  <si>
    <t xml:space="preserve">PINGWINKI Платье 9 80р. </t>
  </si>
  <si>
    <t xml:space="preserve">PINGWINKI Туника 7 80р. </t>
  </si>
  <si>
    <t xml:space="preserve">STARS Водолазка 7 А 74р. </t>
  </si>
  <si>
    <t xml:space="preserve">STARS Гетры 14 68р. </t>
  </si>
  <si>
    <t>ZANETKA Блузка 9 р.74</t>
  </si>
  <si>
    <t>ОляЯЯЯ</t>
  </si>
  <si>
    <t>FLAMINGI Блузка 10 р.92</t>
  </si>
  <si>
    <t xml:space="preserve">FLAMINGI Гетры 9 р.104 </t>
  </si>
  <si>
    <t>KONIK DZ. Блузка 13 р.86</t>
  </si>
  <si>
    <t xml:space="preserve">KORNELIA Брюки 10А р.104 </t>
  </si>
  <si>
    <t xml:space="preserve">MOTYLKI Блузка 7 86р. </t>
  </si>
  <si>
    <t>PERFECT Гетры 10 р.104</t>
  </si>
  <si>
    <t>Scottie Блузка 13 92р</t>
  </si>
  <si>
    <t>РАДУГА-ДУГА</t>
  </si>
  <si>
    <t>BLUE DOG Борцовка 8 р.104</t>
  </si>
  <si>
    <t>MISIAKI CHLOPIEC Водолазка 7 р 80</t>
  </si>
  <si>
    <t>ронни</t>
  </si>
  <si>
    <t>KOTUS Сарафан 1 р 104</t>
  </si>
  <si>
    <t xml:space="preserve">WERONIKA Брюки дрес 8 р 104 </t>
  </si>
  <si>
    <t>Росомаха</t>
  </si>
  <si>
    <t>Kwiatowa Fas Pr 1 Колготки№8 92-98</t>
  </si>
  <si>
    <t>депозит</t>
  </si>
  <si>
    <t>MAYFLOWER Блуза 1 р.104</t>
  </si>
  <si>
    <t>Танюш</t>
  </si>
  <si>
    <t>BALERINKI Блуза 1 р.134</t>
  </si>
  <si>
    <t>BALERINKI Блузка 6А р.134</t>
  </si>
  <si>
    <t>BALERINKI Брюки дрес 2 р.134</t>
  </si>
  <si>
    <t>LAGUNA Брюки 10 р.134</t>
  </si>
  <si>
    <t>MM LOVE Сарафан 1 р.134</t>
  </si>
  <si>
    <t>PERFECT Блузка 5В р.134</t>
  </si>
  <si>
    <t>ROCK STAR Блузка 3 р.134</t>
  </si>
  <si>
    <t xml:space="preserve">Scottie Блузка 14 134р </t>
  </si>
  <si>
    <t>SPARKLE Блуза 3Вр. 98</t>
  </si>
  <si>
    <t>SPARKLE Блузка 5 р. 98</t>
  </si>
  <si>
    <t>SPARKLE Гетры 17 р. 98</t>
  </si>
  <si>
    <t>WERONIKA Жилетка 7 р 134</t>
  </si>
  <si>
    <t>НИК</t>
  </si>
  <si>
    <t>Наименование</t>
  </si>
  <si>
    <t>С ОРГ</t>
  </si>
  <si>
    <t>Без ОРГ</t>
  </si>
  <si>
    <t>Трансп.</t>
  </si>
  <si>
    <t>Сдано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</si>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</sst>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9"/>
      <color indexed="8"/>
      <name val="Verdana"/>
      <family val="2"/>
    </font>
    <font>
      <u val="single"/>
      <sz val="10"/>
      <color indexed="12"/>
      <name val="Arial Cyr"/>
      <family val="0"/>
    </font>
    <font>
      <sz val="9"/>
      <name val="Verdana"/>
      <family val="2"/>
    </font>
    <font>
      <sz val="10"/>
      <name val="Arial"/>
      <family val="2"/>
    </font>
    <font>
      <sz val="9"/>
      <color indexed="10"/>
      <name val="Verdana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15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1" fontId="6" fillId="0" borderId="1" xfId="0" applyNumberFormat="1" applyFont="1" applyBorder="1" applyAlignment="1">
      <alignment/>
    </xf>
    <xf numFmtId="0" fontId="6" fillId="0" borderId="1" xfId="15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/>
    </xf>
    <xf numFmtId="0" fontId="9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699677&amp;postdays=0&amp;postorder=asc&amp;start=645" TargetMode="External" /><Relationship Id="rId2" Type="http://schemas.openxmlformats.org/officeDocument/2006/relationships/hyperlink" Target="http://forum.sibmama.ru/viewtopic.php?p=32900231" TargetMode="External" /><Relationship Id="rId3" Type="http://schemas.openxmlformats.org/officeDocument/2006/relationships/hyperlink" Target="http://forum.sibmama.ru/viewtopic.php?t=698598&amp;postdays=0&amp;postorder=asc&amp;start=810" TargetMode="External" /><Relationship Id="rId4" Type="http://schemas.openxmlformats.org/officeDocument/2006/relationships/hyperlink" Target="http://forum.sibmama.ru/viewtopic.php?t=698598&amp;postdays=0&amp;postorder=asc&amp;start=810" TargetMode="External" /><Relationship Id="rId5" Type="http://schemas.openxmlformats.org/officeDocument/2006/relationships/hyperlink" Target="http://forum.sibmama.ru/viewtopic.php?t=698598&amp;postdays=0&amp;postorder=asc&amp;start=810" TargetMode="External" /><Relationship Id="rId6" Type="http://schemas.openxmlformats.org/officeDocument/2006/relationships/hyperlink" Target="http://forum.sibmama.ru/viewtopic.php?t=698598&amp;postdays=0&amp;postorder=asc&amp;start=810" TargetMode="External" /><Relationship Id="rId7" Type="http://schemas.openxmlformats.org/officeDocument/2006/relationships/hyperlink" Target="http://forum.sibmama.ru/viewtopic.php?t=698598&amp;postdays=0&amp;postorder=asc&amp;start=810" TargetMode="External" /><Relationship Id="rId8" Type="http://schemas.openxmlformats.org/officeDocument/2006/relationships/hyperlink" Target="http://forum.sibmama.ru/viewtopic.php?t=698598&amp;postdays=0&amp;postorder=asc&amp;start=810" TargetMode="External" /><Relationship Id="rId9" Type="http://schemas.openxmlformats.org/officeDocument/2006/relationships/hyperlink" Target="http://forum.sibmama.ru/viewtopic.php?t=698598&amp;postdays=0&amp;postorder=asc&amp;start=810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7"/>
  <sheetViews>
    <sheetView tabSelected="1" workbookViewId="0" topLeftCell="A199">
      <selection activeCell="K12" sqref="K12"/>
    </sheetView>
  </sheetViews>
  <sheetFormatPr defaultColWidth="9.00390625" defaultRowHeight="12.75"/>
  <cols>
    <col min="1" max="1" width="15.25390625" style="0" customWidth="1"/>
    <col min="2" max="2" width="40.375" style="0" customWidth="1"/>
    <col min="7" max="7" width="9.125" style="17" customWidth="1"/>
  </cols>
  <sheetData>
    <row r="1" spans="1:7" ht="12.75">
      <c r="A1" s="14" t="s">
        <v>190</v>
      </c>
      <c r="B1" s="14" t="s">
        <v>191</v>
      </c>
      <c r="C1" s="14" t="s">
        <v>192</v>
      </c>
      <c r="D1" s="14" t="s">
        <v>193</v>
      </c>
      <c r="E1" s="14" t="s">
        <v>194</v>
      </c>
      <c r="F1" s="14" t="s">
        <v>195</v>
      </c>
      <c r="G1" s="15" t="s">
        <v>196</v>
      </c>
    </row>
    <row r="2" spans="1:8" ht="12.75">
      <c r="A2" s="1" t="s">
        <v>0</v>
      </c>
      <c r="B2" s="1" t="s">
        <v>1</v>
      </c>
      <c r="C2" s="1">
        <v>219.03</v>
      </c>
      <c r="D2" s="2">
        <f>C2*15%+C2</f>
        <v>251.8845</v>
      </c>
      <c r="E2" s="2">
        <f>C2*528/55253.03</f>
        <v>2.093058787907197</v>
      </c>
      <c r="F2" s="1">
        <v>252</v>
      </c>
      <c r="G2" s="16">
        <f>F2-E2-D2</f>
        <v>-1.9775587879072134</v>
      </c>
      <c r="H2" s="1"/>
    </row>
    <row r="3" spans="1:8" ht="12.75">
      <c r="A3" s="1"/>
      <c r="B3" s="1"/>
      <c r="C3" s="1"/>
      <c r="D3" s="2"/>
      <c r="E3" s="2"/>
      <c r="F3" s="1"/>
      <c r="G3" s="16"/>
      <c r="H3" s="1"/>
    </row>
    <row r="4" spans="1:8" ht="12.75">
      <c r="A4" s="3" t="s">
        <v>2</v>
      </c>
      <c r="B4" s="4" t="s">
        <v>3</v>
      </c>
      <c r="C4" s="1">
        <v>168.98</v>
      </c>
      <c r="D4" s="2">
        <f>C4*1%+C4</f>
        <v>170.66979999999998</v>
      </c>
      <c r="E4" s="2"/>
      <c r="F4" s="1"/>
      <c r="G4" s="16"/>
      <c r="H4" s="1"/>
    </row>
    <row r="5" spans="1:8" ht="12.75">
      <c r="A5" s="1" t="s">
        <v>2</v>
      </c>
      <c r="B5" s="1" t="s">
        <v>4</v>
      </c>
      <c r="C5" s="1">
        <v>207.27</v>
      </c>
      <c r="D5" s="2">
        <f>C5*1%+C5</f>
        <v>209.3427</v>
      </c>
      <c r="E5" s="2"/>
      <c r="F5" s="1"/>
      <c r="G5" s="16"/>
      <c r="H5" s="1"/>
    </row>
    <row r="6" spans="1:8" ht="12.75">
      <c r="A6" s="1" t="s">
        <v>2</v>
      </c>
      <c r="B6" s="1" t="s">
        <v>5</v>
      </c>
      <c r="C6" s="1">
        <v>212.78</v>
      </c>
      <c r="D6" s="2">
        <f>C6*1%+C6</f>
        <v>214.9078</v>
      </c>
      <c r="E6" s="2"/>
      <c r="F6" s="1"/>
      <c r="G6" s="16"/>
      <c r="H6" s="1"/>
    </row>
    <row r="7" spans="1:8" ht="12.75">
      <c r="A7" s="3" t="s">
        <v>2</v>
      </c>
      <c r="B7" s="4" t="s">
        <v>6</v>
      </c>
      <c r="C7" s="1">
        <v>228.38</v>
      </c>
      <c r="D7" s="2">
        <f>C7*1%+C7</f>
        <v>230.6638</v>
      </c>
      <c r="E7" s="2"/>
      <c r="F7" s="1"/>
      <c r="G7" s="16"/>
      <c r="H7" s="1"/>
    </row>
    <row r="8" spans="1:8" ht="12.75">
      <c r="A8" s="3"/>
      <c r="B8" s="4"/>
      <c r="C8" s="1">
        <f>SUM(C4:C7)</f>
        <v>817.41</v>
      </c>
      <c r="D8" s="2">
        <f>SUM(D4:D7)</f>
        <v>825.5841</v>
      </c>
      <c r="E8" s="2">
        <f>C8*528/55253.03</f>
        <v>7.811200218340967</v>
      </c>
      <c r="F8" s="1">
        <v>926</v>
      </c>
      <c r="G8" s="16">
        <f>F8-E8-D8</f>
        <v>92.60469978165895</v>
      </c>
      <c r="H8" s="1"/>
    </row>
    <row r="9" spans="1:8" ht="12.75">
      <c r="A9" s="3"/>
      <c r="B9" s="4"/>
      <c r="C9" s="1"/>
      <c r="D9" s="2"/>
      <c r="E9" s="2"/>
      <c r="F9" s="1"/>
      <c r="G9" s="16"/>
      <c r="H9" s="1"/>
    </row>
    <row r="10" spans="1:8" ht="12.75">
      <c r="A10" s="3" t="s">
        <v>7</v>
      </c>
      <c r="B10" s="1" t="s">
        <v>8</v>
      </c>
      <c r="C10" s="1">
        <v>181.51</v>
      </c>
      <c r="D10" s="2">
        <f>C10*15%+C10</f>
        <v>208.73649999999998</v>
      </c>
      <c r="E10" s="2"/>
      <c r="F10" s="1"/>
      <c r="G10" s="16"/>
      <c r="H10" s="1"/>
    </row>
    <row r="11" spans="1:8" ht="12.75">
      <c r="A11" s="3" t="s">
        <v>7</v>
      </c>
      <c r="B11" s="1" t="s">
        <v>9</v>
      </c>
      <c r="C11" s="1">
        <v>188.01</v>
      </c>
      <c r="D11" s="2">
        <f>C11*15%+C11</f>
        <v>216.2115</v>
      </c>
      <c r="E11" s="2"/>
      <c r="F11" s="1"/>
      <c r="G11" s="16"/>
      <c r="H11" s="1"/>
    </row>
    <row r="12" spans="1:8" ht="12.75">
      <c r="A12" s="3" t="s">
        <v>7</v>
      </c>
      <c r="B12" s="1" t="s">
        <v>10</v>
      </c>
      <c r="C12" s="1">
        <v>206.28</v>
      </c>
      <c r="D12" s="2">
        <f>C12*15%+C12</f>
        <v>237.222</v>
      </c>
      <c r="E12" s="2"/>
      <c r="F12" s="1"/>
      <c r="G12" s="16"/>
      <c r="H12" s="1"/>
    </row>
    <row r="13" spans="1:8" ht="12.75">
      <c r="A13" s="3" t="s">
        <v>7</v>
      </c>
      <c r="B13" s="3" t="s">
        <v>11</v>
      </c>
      <c r="C13" s="1">
        <v>375.01</v>
      </c>
      <c r="D13" s="2">
        <f>C13*15%+C13</f>
        <v>431.2615</v>
      </c>
      <c r="E13" s="2"/>
      <c r="F13" s="1"/>
      <c r="G13" s="16"/>
      <c r="H13" s="1"/>
    </row>
    <row r="14" spans="1:8" ht="12.75">
      <c r="A14" s="3" t="s">
        <v>7</v>
      </c>
      <c r="B14" s="3" t="s">
        <v>12</v>
      </c>
      <c r="C14" s="1">
        <v>425.55</v>
      </c>
      <c r="D14" s="2">
        <f>C14*15%+C14</f>
        <v>489.3825</v>
      </c>
      <c r="E14" s="2"/>
      <c r="F14" s="1"/>
      <c r="G14" s="16"/>
      <c r="H14" s="1"/>
    </row>
    <row r="15" spans="1:8" ht="12.75">
      <c r="A15" s="3"/>
      <c r="B15" s="3"/>
      <c r="C15" s="1">
        <f>SUM(C10:C14)</f>
        <v>1376.36</v>
      </c>
      <c r="D15" s="2">
        <f>SUM(D10:D14)</f>
        <v>1582.8139999999999</v>
      </c>
      <c r="E15" s="2">
        <f>C15*528/55253.03</f>
        <v>13.15254710918116</v>
      </c>
      <c r="F15" s="1">
        <v>1583</v>
      </c>
      <c r="G15" s="16">
        <f>F15-E15-D15</f>
        <v>-12.966547109180965</v>
      </c>
      <c r="H15" s="1"/>
    </row>
    <row r="16" spans="1:8" ht="12.75">
      <c r="A16" s="3"/>
      <c r="B16" s="3"/>
      <c r="C16" s="1"/>
      <c r="D16" s="2"/>
      <c r="E16" s="2"/>
      <c r="F16" s="1"/>
      <c r="G16" s="16"/>
      <c r="H16" s="1"/>
    </row>
    <row r="17" spans="1:8" ht="12.75">
      <c r="A17" s="5" t="s">
        <v>13</v>
      </c>
      <c r="B17" s="4" t="s">
        <v>14</v>
      </c>
      <c r="C17" s="1">
        <v>199.23</v>
      </c>
      <c r="D17" s="2">
        <f>C17*15%+C17</f>
        <v>229.1145</v>
      </c>
      <c r="E17" s="2"/>
      <c r="F17" s="1"/>
      <c r="G17" s="16"/>
      <c r="H17" s="1"/>
    </row>
    <row r="18" spans="1:8" ht="12.75">
      <c r="A18" s="5" t="s">
        <v>13</v>
      </c>
      <c r="B18" s="6" t="s">
        <v>15</v>
      </c>
      <c r="C18" s="1">
        <v>375.01</v>
      </c>
      <c r="D18" s="2">
        <f>C18*15%+C18</f>
        <v>431.2615</v>
      </c>
      <c r="E18" s="2"/>
      <c r="F18" s="1"/>
      <c r="G18" s="16"/>
      <c r="H18" s="1"/>
    </row>
    <row r="19" spans="1:8" ht="12.75">
      <c r="A19" s="5"/>
      <c r="B19" s="6"/>
      <c r="C19" s="1">
        <f>SUM(C17:C18)</f>
        <v>574.24</v>
      </c>
      <c r="D19" s="2">
        <f>SUM(D17:D18)</f>
        <v>660.376</v>
      </c>
      <c r="E19" s="2">
        <f>C19*528/55253.03</f>
        <v>5.48745869683527</v>
      </c>
      <c r="F19" s="1">
        <v>3030</v>
      </c>
      <c r="G19" s="16">
        <f>F19-E19-D19</f>
        <v>2364.1365413031644</v>
      </c>
      <c r="H19" s="1" t="s">
        <v>16</v>
      </c>
    </row>
    <row r="20" spans="1:8" ht="12.75">
      <c r="A20" s="5"/>
      <c r="B20" s="6"/>
      <c r="C20" s="1"/>
      <c r="D20" s="2"/>
      <c r="E20" s="2"/>
      <c r="F20" s="1"/>
      <c r="G20" s="16"/>
      <c r="H20" s="1"/>
    </row>
    <row r="21" spans="1:8" ht="12.75">
      <c r="A21" s="5" t="s">
        <v>17</v>
      </c>
      <c r="B21" s="7" t="s">
        <v>18</v>
      </c>
      <c r="C21" s="3">
        <v>307.89</v>
      </c>
      <c r="D21" s="8">
        <f>C21*15%+C21</f>
        <v>354.07349999999997</v>
      </c>
      <c r="E21" s="2">
        <f>C21*528/55253.03</f>
        <v>2.9422082372677116</v>
      </c>
      <c r="F21" s="1">
        <v>2205</v>
      </c>
      <c r="G21" s="16">
        <f>F21-E21-D21</f>
        <v>1847.9842917627325</v>
      </c>
      <c r="H21" s="1" t="s">
        <v>16</v>
      </c>
    </row>
    <row r="22" spans="1:8" ht="12.75">
      <c r="A22" s="5"/>
      <c r="B22" s="7"/>
      <c r="C22" s="3"/>
      <c r="D22" s="8"/>
      <c r="E22" s="2"/>
      <c r="F22" s="1"/>
      <c r="G22" s="16"/>
      <c r="H22" s="1"/>
    </row>
    <row r="23" spans="1:8" ht="12.75">
      <c r="A23" s="1" t="s">
        <v>19</v>
      </c>
      <c r="B23" s="1" t="s">
        <v>20</v>
      </c>
      <c r="C23" s="1">
        <v>175.22</v>
      </c>
      <c r="D23" s="2">
        <f>C23*15%+C23</f>
        <v>201.503</v>
      </c>
      <c r="E23" s="2"/>
      <c r="F23" s="1"/>
      <c r="G23" s="16"/>
      <c r="H23" s="1"/>
    </row>
    <row r="24" spans="1:8" ht="12.75">
      <c r="A24" s="1" t="s">
        <v>19</v>
      </c>
      <c r="B24" s="1" t="s">
        <v>21</v>
      </c>
      <c r="C24" s="1">
        <v>175.3</v>
      </c>
      <c r="D24" s="2">
        <f>C24*15%+C24</f>
        <v>201.59500000000003</v>
      </c>
      <c r="E24" s="2"/>
      <c r="F24" s="1"/>
      <c r="G24" s="16"/>
      <c r="H24" s="1"/>
    </row>
    <row r="25" spans="1:8" ht="12.75">
      <c r="A25" s="1" t="s">
        <v>19</v>
      </c>
      <c r="B25" s="3" t="s">
        <v>22</v>
      </c>
      <c r="C25" s="1">
        <v>772.2</v>
      </c>
      <c r="D25" s="2">
        <f>C25*15%+C25</f>
        <v>888.0300000000001</v>
      </c>
      <c r="E25" s="2"/>
      <c r="F25" s="1"/>
      <c r="G25" s="16"/>
      <c r="H25" s="1"/>
    </row>
    <row r="26" spans="1:8" ht="12.75">
      <c r="A26" s="1"/>
      <c r="B26" s="3"/>
      <c r="C26" s="1">
        <f>SUM(C23:C25)</f>
        <v>1122.72</v>
      </c>
      <c r="D26" s="2">
        <f>SUM(D23:D25)</f>
        <v>1291.1280000000002</v>
      </c>
      <c r="E26" s="2">
        <f>C26*528/55253.03</f>
        <v>10.728753880103952</v>
      </c>
      <c r="F26" s="1">
        <v>1291</v>
      </c>
      <c r="G26" s="16">
        <f>F26-E26-D26</f>
        <v>-10.85675388010418</v>
      </c>
      <c r="H26" s="1"/>
    </row>
    <row r="27" spans="1:8" ht="12.75">
      <c r="A27" s="1"/>
      <c r="B27" s="3"/>
      <c r="C27" s="1"/>
      <c r="D27" s="2"/>
      <c r="E27" s="2"/>
      <c r="F27" s="1"/>
      <c r="G27" s="16"/>
      <c r="H27" s="1"/>
    </row>
    <row r="28" spans="1:8" ht="12.75">
      <c r="A28" s="3" t="s">
        <v>23</v>
      </c>
      <c r="B28" s="9" t="s">
        <v>24</v>
      </c>
      <c r="C28" s="10">
        <v>0</v>
      </c>
      <c r="D28" s="11">
        <f>C28*15%+C28</f>
        <v>0</v>
      </c>
      <c r="E28" s="2">
        <f>C28*528/55253.03</f>
        <v>0</v>
      </c>
      <c r="F28" s="1">
        <v>632</v>
      </c>
      <c r="G28" s="16">
        <f>F28-E28-D28</f>
        <v>632</v>
      </c>
      <c r="H28" s="1" t="s">
        <v>25</v>
      </c>
    </row>
    <row r="29" spans="1:8" ht="12.75">
      <c r="A29" s="3"/>
      <c r="B29" s="9"/>
      <c r="C29" s="10"/>
      <c r="D29" s="11"/>
      <c r="E29" s="2"/>
      <c r="F29" s="1"/>
      <c r="G29" s="16"/>
      <c r="H29" s="1"/>
    </row>
    <row r="30" spans="1:8" ht="12.75">
      <c r="A30" s="1" t="s">
        <v>26</v>
      </c>
      <c r="B30" s="3" t="s">
        <v>27</v>
      </c>
      <c r="C30" s="1">
        <v>281.54</v>
      </c>
      <c r="D30" s="2">
        <f>C30*1%+C30</f>
        <v>284.35540000000003</v>
      </c>
      <c r="E30" s="2"/>
      <c r="F30" s="1"/>
      <c r="G30" s="16"/>
      <c r="H30" s="1"/>
    </row>
    <row r="31" spans="1:8" ht="12.75">
      <c r="A31" s="1" t="s">
        <v>26</v>
      </c>
      <c r="B31" s="3" t="s">
        <v>28</v>
      </c>
      <c r="C31" s="1">
        <v>304</v>
      </c>
      <c r="D31" s="2">
        <f>C31*1%+C31</f>
        <v>307.04</v>
      </c>
      <c r="E31" s="2"/>
      <c r="F31" s="1"/>
      <c r="G31" s="16"/>
      <c r="H31" s="1"/>
    </row>
    <row r="32" spans="1:8" ht="12.75">
      <c r="A32" s="1" t="s">
        <v>26</v>
      </c>
      <c r="B32" s="3" t="s">
        <v>29</v>
      </c>
      <c r="C32" s="1">
        <v>320</v>
      </c>
      <c r="D32" s="2">
        <f>C32*1%+C32</f>
        <v>323.2</v>
      </c>
      <c r="E32" s="2"/>
      <c r="F32" s="1"/>
      <c r="G32" s="16"/>
      <c r="H32" s="1"/>
    </row>
    <row r="33" spans="1:8" ht="12.75">
      <c r="A33" s="1"/>
      <c r="B33" s="3"/>
      <c r="C33" s="1">
        <f>SUM(C30:C32)</f>
        <v>905.54</v>
      </c>
      <c r="D33" s="2">
        <f>SUM(D30:D32)</f>
        <v>914.5954000000002</v>
      </c>
      <c r="E33" s="2">
        <f>C33*528/55253.03</f>
        <v>8.653373760678827</v>
      </c>
      <c r="F33" s="1">
        <v>1526</v>
      </c>
      <c r="G33" s="16">
        <f>F33-E33-D33</f>
        <v>602.7512262393211</v>
      </c>
      <c r="H33" s="1" t="s">
        <v>16</v>
      </c>
    </row>
    <row r="34" spans="1:8" ht="12.75">
      <c r="A34" s="1"/>
      <c r="B34" s="3"/>
      <c r="C34" s="1"/>
      <c r="D34" s="2"/>
      <c r="E34" s="2"/>
      <c r="F34" s="1"/>
      <c r="G34" s="16"/>
      <c r="H34" s="1"/>
    </row>
    <row r="35" spans="1:8" ht="12.75">
      <c r="A35" s="3" t="s">
        <v>30</v>
      </c>
      <c r="B35" s="7" t="s">
        <v>31</v>
      </c>
      <c r="C35" s="3">
        <v>193.06</v>
      </c>
      <c r="D35" s="8">
        <f>C35*15%+C35</f>
        <v>222.019</v>
      </c>
      <c r="E35" s="2"/>
      <c r="F35" s="1"/>
      <c r="G35" s="16"/>
      <c r="H35" s="1"/>
    </row>
    <row r="36" spans="1:8" ht="12.75">
      <c r="A36" s="1" t="s">
        <v>30</v>
      </c>
      <c r="B36" s="3" t="s">
        <v>32</v>
      </c>
      <c r="C36" s="1">
        <v>500.63</v>
      </c>
      <c r="D36" s="2">
        <f>C36*15%+C36</f>
        <v>575.7245</v>
      </c>
      <c r="E36" s="2"/>
      <c r="F36" s="1"/>
      <c r="G36" s="16"/>
      <c r="H36" s="1"/>
    </row>
    <row r="37" spans="1:8" ht="12.75">
      <c r="A37" s="1" t="s">
        <v>30</v>
      </c>
      <c r="B37" s="3" t="s">
        <v>33</v>
      </c>
      <c r="C37" s="1">
        <v>613.27</v>
      </c>
      <c r="D37" s="2">
        <f>C37*15%+C37</f>
        <v>705.2605</v>
      </c>
      <c r="E37" s="2"/>
      <c r="F37" s="1"/>
      <c r="G37" s="16"/>
      <c r="H37" s="1"/>
    </row>
    <row r="38" spans="1:8" ht="12.75">
      <c r="A38" s="3" t="s">
        <v>30</v>
      </c>
      <c r="B38" s="7" t="s">
        <v>34</v>
      </c>
      <c r="C38" s="3">
        <v>780.97</v>
      </c>
      <c r="D38" s="8">
        <f>C38*15%+C38</f>
        <v>898.1155</v>
      </c>
      <c r="E38" s="2"/>
      <c r="F38" s="1"/>
      <c r="G38" s="16"/>
      <c r="H38" s="1"/>
    </row>
    <row r="39" spans="1:8" ht="12.75">
      <c r="A39" s="3"/>
      <c r="B39" s="7"/>
      <c r="C39" s="3">
        <f>SUM(C35:C38)</f>
        <v>2087.9300000000003</v>
      </c>
      <c r="D39" s="8">
        <f>SUM(D35:D38)</f>
        <v>2401.1195</v>
      </c>
      <c r="E39" s="2">
        <f>C39*528/55253.03</f>
        <v>19.95233636960724</v>
      </c>
      <c r="F39" s="1">
        <v>2671</v>
      </c>
      <c r="G39" s="16">
        <f>F39-E39-D39</f>
        <v>249.9281636303931</v>
      </c>
      <c r="H39" s="1" t="s">
        <v>16</v>
      </c>
    </row>
    <row r="40" spans="1:8" ht="12.75">
      <c r="A40" s="3"/>
      <c r="B40" s="7"/>
      <c r="C40" s="3"/>
      <c r="D40" s="8"/>
      <c r="E40" s="2"/>
      <c r="F40" s="1"/>
      <c r="G40" s="16"/>
      <c r="H40" s="1"/>
    </row>
    <row r="41" spans="1:8" ht="12.75">
      <c r="A41" s="1" t="s">
        <v>35</v>
      </c>
      <c r="B41" s="3" t="s">
        <v>36</v>
      </c>
      <c r="C41" s="1">
        <v>263.91</v>
      </c>
      <c r="D41" s="2">
        <f>C41*15%+C41</f>
        <v>303.4965</v>
      </c>
      <c r="E41" s="2"/>
      <c r="F41" s="1"/>
      <c r="G41" s="16"/>
      <c r="H41" s="1"/>
    </row>
    <row r="42" spans="1:8" ht="12.75">
      <c r="A42" s="3" t="s">
        <v>35</v>
      </c>
      <c r="B42" s="7" t="s">
        <v>37</v>
      </c>
      <c r="C42" s="3">
        <v>315.91</v>
      </c>
      <c r="D42" s="8">
        <f>C42*15%+C42</f>
        <v>363.29650000000004</v>
      </c>
      <c r="E42" s="2"/>
      <c r="F42" s="1"/>
      <c r="G42" s="16"/>
      <c r="H42" s="1"/>
    </row>
    <row r="43" spans="1:8" ht="12.75">
      <c r="A43" s="3"/>
      <c r="B43" s="7"/>
      <c r="C43" s="3">
        <f>SUM(C41:C42)</f>
        <v>579.82</v>
      </c>
      <c r="D43" s="8">
        <f>SUM(D41:D42)</f>
        <v>666.7930000000001</v>
      </c>
      <c r="E43" s="2">
        <f>C43*528/55253.03</f>
        <v>5.540781383392006</v>
      </c>
      <c r="F43" s="1">
        <v>936</v>
      </c>
      <c r="G43" s="16">
        <f>F43-E43-D43</f>
        <v>263.6662186166079</v>
      </c>
      <c r="H43" s="1" t="s">
        <v>16</v>
      </c>
    </row>
    <row r="44" spans="1:8" ht="12.75">
      <c r="A44" s="3"/>
      <c r="B44" s="7"/>
      <c r="C44" s="3"/>
      <c r="D44" s="8"/>
      <c r="E44" s="2"/>
      <c r="F44" s="1"/>
      <c r="G44" s="16"/>
      <c r="H44" s="1"/>
    </row>
    <row r="45" spans="1:8" ht="12.75">
      <c r="A45" s="1" t="s">
        <v>38</v>
      </c>
      <c r="B45" s="3" t="s">
        <v>39</v>
      </c>
      <c r="C45" s="1">
        <v>290.72</v>
      </c>
      <c r="D45" s="2">
        <f>C45*15%+C45</f>
        <v>334.32800000000003</v>
      </c>
      <c r="E45" s="2"/>
      <c r="F45" s="1"/>
      <c r="G45" s="16"/>
      <c r="H45" s="1"/>
    </row>
    <row r="46" spans="1:8" ht="12.75">
      <c r="A46" s="1" t="s">
        <v>38</v>
      </c>
      <c r="B46" s="3" t="s">
        <v>40</v>
      </c>
      <c r="C46" s="1">
        <v>294.97</v>
      </c>
      <c r="D46" s="2">
        <f>C46*15%+C46</f>
        <v>339.2155</v>
      </c>
      <c r="E46" s="2"/>
      <c r="F46" s="1"/>
      <c r="G46" s="16"/>
      <c r="H46" s="1"/>
    </row>
    <row r="47" spans="1:8" ht="12.75">
      <c r="A47" s="1"/>
      <c r="B47" s="3"/>
      <c r="C47" s="1">
        <f>SUM(C45:C46)</f>
        <v>585.69</v>
      </c>
      <c r="D47" s="2">
        <f>SUM(D45:D46)</f>
        <v>673.5435</v>
      </c>
      <c r="E47" s="2">
        <f>C47*528/55253.03</f>
        <v>5.596875320683771</v>
      </c>
      <c r="F47" s="1">
        <v>674</v>
      </c>
      <c r="G47" s="16">
        <f>F47-E47-D47</f>
        <v>-5.140375320683802</v>
      </c>
      <c r="H47" s="1"/>
    </row>
    <row r="48" spans="1:8" ht="12.75">
      <c r="A48" s="1"/>
      <c r="B48" s="3"/>
      <c r="C48" s="1"/>
      <c r="D48" s="2"/>
      <c r="E48" s="2"/>
      <c r="F48" s="1"/>
      <c r="G48" s="16"/>
      <c r="H48" s="1"/>
    </row>
    <row r="49" spans="1:8" ht="12.75">
      <c r="A49" s="1" t="s">
        <v>41</v>
      </c>
      <c r="B49" s="3" t="s">
        <v>42</v>
      </c>
      <c r="C49" s="1">
        <v>268.19</v>
      </c>
      <c r="D49" s="2">
        <f>C49*15%+C49</f>
        <v>308.4185</v>
      </c>
      <c r="E49" s="2"/>
      <c r="F49" s="1"/>
      <c r="G49" s="16"/>
      <c r="H49" s="1"/>
    </row>
    <row r="50" spans="1:8" ht="12.75">
      <c r="A50" s="1" t="s">
        <v>41</v>
      </c>
      <c r="B50" s="3" t="s">
        <v>43</v>
      </c>
      <c r="C50" s="1">
        <v>494.38</v>
      </c>
      <c r="D50" s="2">
        <f>C50*15%+C50</f>
        <v>568.537</v>
      </c>
      <c r="E50" s="2"/>
      <c r="F50" s="1"/>
      <c r="G50" s="16"/>
      <c r="H50" s="1"/>
    </row>
    <row r="51" spans="1:8" ht="12.75">
      <c r="A51" s="1" t="s">
        <v>41</v>
      </c>
      <c r="B51" s="3" t="s">
        <v>44</v>
      </c>
      <c r="C51" s="1">
        <v>500.62</v>
      </c>
      <c r="D51" s="2">
        <f>C51*15%+C51</f>
        <v>575.713</v>
      </c>
      <c r="E51" s="2"/>
      <c r="F51" s="1"/>
      <c r="G51" s="16"/>
      <c r="H51" s="1"/>
    </row>
    <row r="52" spans="1:8" ht="12.75">
      <c r="A52" s="1" t="s">
        <v>41</v>
      </c>
      <c r="B52" s="3" t="s">
        <v>45</v>
      </c>
      <c r="C52" s="1">
        <v>1176.47</v>
      </c>
      <c r="D52" s="2">
        <f>C52*15%+C52</f>
        <v>1352.9405</v>
      </c>
      <c r="E52" s="2"/>
      <c r="F52" s="1"/>
      <c r="G52" s="16"/>
      <c r="H52" s="1"/>
    </row>
    <row r="53" spans="1:8" ht="12.75">
      <c r="A53" s="1"/>
      <c r="B53" s="3"/>
      <c r="C53" s="1">
        <f>SUM(C49:C52)</f>
        <v>2439.66</v>
      </c>
      <c r="D53" s="2">
        <f>SUM(D49:D52)</f>
        <v>2805.609</v>
      </c>
      <c r="E53" s="2">
        <f>C53*528/55253.03</f>
        <v>23.313481269714984</v>
      </c>
      <c r="F53" s="1">
        <v>2850</v>
      </c>
      <c r="G53" s="16">
        <f>F53-E53-D53</f>
        <v>21.077518730285192</v>
      </c>
      <c r="H53" s="1"/>
    </row>
    <row r="54" spans="1:8" ht="12.75">
      <c r="A54" s="1"/>
      <c r="B54" s="3"/>
      <c r="C54" s="1"/>
      <c r="D54" s="2"/>
      <c r="E54" s="2"/>
      <c r="F54" s="1"/>
      <c r="G54" s="16"/>
      <c r="H54" s="1"/>
    </row>
    <row r="55" spans="1:8" ht="12.75">
      <c r="A55" s="1" t="s">
        <v>46</v>
      </c>
      <c r="B55" s="3" t="s">
        <v>47</v>
      </c>
      <c r="C55" s="1">
        <v>333.45</v>
      </c>
      <c r="D55" s="2">
        <f>C55*15%+C55</f>
        <v>383.4675</v>
      </c>
      <c r="E55" s="2"/>
      <c r="F55" s="1"/>
      <c r="G55" s="16"/>
      <c r="H55" s="1"/>
    </row>
    <row r="56" spans="1:8" ht="12.75">
      <c r="A56" s="3" t="s">
        <v>46</v>
      </c>
      <c r="B56" s="7" t="s">
        <v>48</v>
      </c>
      <c r="C56" s="3">
        <v>343.12</v>
      </c>
      <c r="D56" s="8">
        <f>C56*15%+C56</f>
        <v>394.588</v>
      </c>
      <c r="E56" s="2"/>
      <c r="F56" s="1"/>
      <c r="G56" s="16"/>
      <c r="H56" s="1"/>
    </row>
    <row r="57" spans="1:8" ht="12.75">
      <c r="A57" s="5" t="s">
        <v>46</v>
      </c>
      <c r="B57" s="6" t="s">
        <v>49</v>
      </c>
      <c r="C57" s="1">
        <v>556.95</v>
      </c>
      <c r="D57" s="2">
        <f>C57*15%+C57</f>
        <v>640.4925000000001</v>
      </c>
      <c r="E57" s="2"/>
      <c r="F57" s="1"/>
      <c r="G57" s="16"/>
      <c r="H57" s="1"/>
    </row>
    <row r="58" spans="1:8" ht="12.75">
      <c r="A58" s="5"/>
      <c r="B58" s="6"/>
      <c r="C58" s="1">
        <f>SUM(C55:C57)</f>
        <v>1233.52</v>
      </c>
      <c r="D58" s="2">
        <f>SUM(D55:D57)</f>
        <v>1418.548</v>
      </c>
      <c r="E58" s="2">
        <f>C58*528/55253.03</f>
        <v>11.787562781624827</v>
      </c>
      <c r="F58" s="1">
        <v>1560</v>
      </c>
      <c r="G58" s="16">
        <f>F58-E58-D58</f>
        <v>129.66443721837527</v>
      </c>
      <c r="H58" s="1" t="s">
        <v>16</v>
      </c>
    </row>
    <row r="59" spans="1:8" ht="12.75">
      <c r="A59" s="5"/>
      <c r="B59" s="6"/>
      <c r="C59" s="1"/>
      <c r="D59" s="2"/>
      <c r="E59" s="2"/>
      <c r="F59" s="1"/>
      <c r="G59" s="16"/>
      <c r="H59" s="1"/>
    </row>
    <row r="60" spans="1:8" ht="12.75">
      <c r="A60" s="5" t="s">
        <v>50</v>
      </c>
      <c r="B60" s="9" t="s">
        <v>51</v>
      </c>
      <c r="C60" s="10">
        <v>0</v>
      </c>
      <c r="D60" s="11">
        <f>C60*15%+C60</f>
        <v>0</v>
      </c>
      <c r="E60" s="2"/>
      <c r="F60" s="1"/>
      <c r="G60" s="16"/>
      <c r="H60" s="1"/>
    </row>
    <row r="61" spans="1:8" ht="12.75">
      <c r="A61" s="5" t="s">
        <v>50</v>
      </c>
      <c r="B61" s="4" t="s">
        <v>52</v>
      </c>
      <c r="C61" s="1">
        <v>168.61</v>
      </c>
      <c r="D61" s="2">
        <f>C61*15%+C61</f>
        <v>193.90150000000003</v>
      </c>
      <c r="E61" s="2"/>
      <c r="F61" s="1"/>
      <c r="G61" s="16"/>
      <c r="H61" s="1"/>
    </row>
    <row r="62" spans="1:8" ht="12.75">
      <c r="A62" s="5"/>
      <c r="B62" s="4"/>
      <c r="C62" s="1">
        <f>SUM(C60:C61)</f>
        <v>168.61</v>
      </c>
      <c r="D62" s="2">
        <f>SUM(D60:D61)</f>
        <v>193.90150000000003</v>
      </c>
      <c r="E62" s="2">
        <f>C62*528/55253.03</f>
        <v>1.6112434014930948</v>
      </c>
      <c r="F62" s="1">
        <v>370</v>
      </c>
      <c r="G62" s="16">
        <f>F62-E62-D62</f>
        <v>174.4872565985069</v>
      </c>
      <c r="H62" s="1" t="s">
        <v>25</v>
      </c>
    </row>
    <row r="63" spans="1:8" ht="12.75">
      <c r="A63" s="5"/>
      <c r="B63" s="4"/>
      <c r="C63" s="1"/>
      <c r="D63" s="2"/>
      <c r="E63" s="2"/>
      <c r="F63" s="1"/>
      <c r="G63" s="16"/>
      <c r="H63" s="1"/>
    </row>
    <row r="64" spans="1:8" ht="12.75">
      <c r="A64" s="1" t="s">
        <v>53</v>
      </c>
      <c r="B64" s="1" t="s">
        <v>54</v>
      </c>
      <c r="C64" s="1">
        <v>152.35</v>
      </c>
      <c r="D64" s="2">
        <f aca="true" t="shared" si="0" ref="D64:D69">C64*15%+C64</f>
        <v>175.2025</v>
      </c>
      <c r="E64" s="2"/>
      <c r="F64" s="1"/>
      <c r="G64" s="16"/>
      <c r="H64" s="1"/>
    </row>
    <row r="65" spans="1:8" ht="12.75">
      <c r="A65" s="1" t="s">
        <v>53</v>
      </c>
      <c r="B65" s="1" t="s">
        <v>55</v>
      </c>
      <c r="C65" s="1">
        <v>152.35</v>
      </c>
      <c r="D65" s="2">
        <f t="shared" si="0"/>
        <v>175.2025</v>
      </c>
      <c r="E65" s="2"/>
      <c r="F65" s="1"/>
      <c r="G65" s="16"/>
      <c r="H65" s="1"/>
    </row>
    <row r="66" spans="1:8" ht="12.75">
      <c r="A66" s="3" t="s">
        <v>53</v>
      </c>
      <c r="B66" s="1" t="s">
        <v>56</v>
      </c>
      <c r="C66" s="1">
        <v>240.09</v>
      </c>
      <c r="D66" s="2">
        <f t="shared" si="0"/>
        <v>276.1035</v>
      </c>
      <c r="E66" s="2"/>
      <c r="F66" s="1"/>
      <c r="G66" s="16"/>
      <c r="H66" s="1"/>
    </row>
    <row r="67" spans="1:8" ht="12.75">
      <c r="A67" s="1" t="s">
        <v>53</v>
      </c>
      <c r="B67" s="3" t="s">
        <v>57</v>
      </c>
      <c r="C67" s="1">
        <v>316.2</v>
      </c>
      <c r="D67" s="2">
        <f t="shared" si="0"/>
        <v>363.63</v>
      </c>
      <c r="E67" s="2"/>
      <c r="F67" s="1"/>
      <c r="G67" s="16"/>
      <c r="H67" s="1"/>
    </row>
    <row r="68" spans="1:8" ht="12.75">
      <c r="A68" s="1" t="s">
        <v>53</v>
      </c>
      <c r="B68" s="3" t="s">
        <v>58</v>
      </c>
      <c r="C68" s="1">
        <v>345.72</v>
      </c>
      <c r="D68" s="2">
        <f t="shared" si="0"/>
        <v>397.57800000000003</v>
      </c>
      <c r="E68" s="2"/>
      <c r="F68" s="1"/>
      <c r="G68" s="16"/>
      <c r="H68" s="1"/>
    </row>
    <row r="69" spans="1:8" ht="12.75">
      <c r="A69" s="1" t="s">
        <v>53</v>
      </c>
      <c r="B69" s="3" t="s">
        <v>59</v>
      </c>
      <c r="C69" s="1">
        <v>563.38</v>
      </c>
      <c r="D69" s="2">
        <f t="shared" si="0"/>
        <v>647.887</v>
      </c>
      <c r="E69" s="2"/>
      <c r="F69" s="1"/>
      <c r="G69" s="16"/>
      <c r="H69" s="1"/>
    </row>
    <row r="70" spans="1:8" ht="12.75">
      <c r="A70" s="1"/>
      <c r="B70" s="3"/>
      <c r="C70" s="1">
        <f>SUM(C64:C69)</f>
        <v>1770.0900000000001</v>
      </c>
      <c r="D70" s="2">
        <f>SUM(D64:D69)</f>
        <v>2035.6035</v>
      </c>
      <c r="E70" s="2">
        <f>C70*528/55253.03</f>
        <v>16.91504556401703</v>
      </c>
      <c r="F70" s="1">
        <v>2036</v>
      </c>
      <c r="G70" s="16">
        <f>F70-E70-D70</f>
        <v>-16.518545564016904</v>
      </c>
      <c r="H70" s="1"/>
    </row>
    <row r="71" spans="1:8" ht="12.75">
      <c r="A71" s="1"/>
      <c r="B71" s="3"/>
      <c r="C71" s="1"/>
      <c r="D71" s="2"/>
      <c r="E71" s="2"/>
      <c r="F71" s="1"/>
      <c r="G71" s="16"/>
      <c r="H71" s="1"/>
    </row>
    <row r="72" spans="1:8" ht="12.75">
      <c r="A72" s="3" t="s">
        <v>60</v>
      </c>
      <c r="B72" s="7" t="s">
        <v>61</v>
      </c>
      <c r="C72" s="3">
        <v>842.4</v>
      </c>
      <c r="D72" s="8">
        <f>C72*15%+C72</f>
        <v>968.76</v>
      </c>
      <c r="E72" s="2">
        <f>C72*528/55253.03</f>
        <v>8.050005583404205</v>
      </c>
      <c r="F72" s="1">
        <v>1600</v>
      </c>
      <c r="G72" s="16">
        <f>F72-E72-D72</f>
        <v>623.1899944165957</v>
      </c>
      <c r="H72" s="1" t="s">
        <v>16</v>
      </c>
    </row>
    <row r="73" spans="1:8" ht="12.75">
      <c r="A73" s="3"/>
      <c r="B73" s="7"/>
      <c r="C73" s="3"/>
      <c r="D73" s="8"/>
      <c r="E73" s="2"/>
      <c r="F73" s="1"/>
      <c r="G73" s="16"/>
      <c r="H73" s="1"/>
    </row>
    <row r="74" spans="1:8" ht="12.75">
      <c r="A74" s="3" t="s">
        <v>62</v>
      </c>
      <c r="B74" s="7" t="s">
        <v>63</v>
      </c>
      <c r="C74" s="3">
        <v>280.8</v>
      </c>
      <c r="D74" s="8">
        <f>C74*12%+C74</f>
        <v>314.496</v>
      </c>
      <c r="E74" s="2"/>
      <c r="F74" s="1"/>
      <c r="G74" s="16"/>
      <c r="H74" s="1"/>
    </row>
    <row r="75" spans="1:8" ht="12.75">
      <c r="A75" s="3" t="s">
        <v>62</v>
      </c>
      <c r="B75" s="7" t="s">
        <v>64</v>
      </c>
      <c r="C75" s="3">
        <v>772.2</v>
      </c>
      <c r="D75" s="8">
        <f>C75*12%+C75</f>
        <v>864.864</v>
      </c>
      <c r="E75" s="2"/>
      <c r="F75" s="1"/>
      <c r="G75" s="16"/>
      <c r="H75" s="1"/>
    </row>
    <row r="76" spans="1:8" ht="12.75">
      <c r="A76" s="1" t="s">
        <v>62</v>
      </c>
      <c r="B76" s="3" t="s">
        <v>65</v>
      </c>
      <c r="C76" s="1">
        <v>342.23</v>
      </c>
      <c r="D76" s="2">
        <f>C76*15%+C76</f>
        <v>393.5645</v>
      </c>
      <c r="E76" s="2"/>
      <c r="F76" s="1"/>
      <c r="G76" s="16"/>
      <c r="H76" s="1"/>
    </row>
    <row r="77" spans="1:8" ht="12.75">
      <c r="A77" s="1" t="s">
        <v>62</v>
      </c>
      <c r="B77" s="3" t="s">
        <v>66</v>
      </c>
      <c r="C77" s="1">
        <v>737.09</v>
      </c>
      <c r="D77" s="2">
        <f>C77*15%+C77</f>
        <v>847.6535</v>
      </c>
      <c r="E77" s="2"/>
      <c r="F77" s="1"/>
      <c r="G77" s="16"/>
      <c r="H77" s="1"/>
    </row>
    <row r="78" spans="1:8" ht="12.75">
      <c r="A78" s="3" t="s">
        <v>62</v>
      </c>
      <c r="B78" s="7" t="s">
        <v>67</v>
      </c>
      <c r="C78" s="3">
        <v>554.2</v>
      </c>
      <c r="D78" s="8">
        <f>C78*12%+C78</f>
        <v>620.7040000000001</v>
      </c>
      <c r="E78" s="2"/>
      <c r="F78" s="1"/>
      <c r="G78" s="16"/>
      <c r="H78" s="1"/>
    </row>
    <row r="79" spans="1:8" ht="12.75">
      <c r="A79" s="3" t="s">
        <v>62</v>
      </c>
      <c r="B79" s="7" t="s">
        <v>68</v>
      </c>
      <c r="C79" s="3">
        <v>809.33</v>
      </c>
      <c r="D79" s="8">
        <f>C79*12%+C79</f>
        <v>906.4496</v>
      </c>
      <c r="E79" s="2"/>
      <c r="F79" s="1"/>
      <c r="G79" s="16"/>
      <c r="H79" s="1"/>
    </row>
    <row r="80" spans="1:8" ht="12.75">
      <c r="A80" s="3"/>
      <c r="B80" s="7"/>
      <c r="C80" s="3">
        <f>SUM(C74:C79)</f>
        <v>3495.8500000000004</v>
      </c>
      <c r="D80" s="8">
        <f>SUM(D74:D79)</f>
        <v>3947.7316</v>
      </c>
      <c r="E80" s="2">
        <f>C80*528/55253.03</f>
        <v>33.40647200705555</v>
      </c>
      <c r="F80" s="1">
        <v>9356</v>
      </c>
      <c r="G80" s="16">
        <f>F80-E80-D80</f>
        <v>5374.8619279929435</v>
      </c>
      <c r="H80" s="1" t="s">
        <v>16</v>
      </c>
    </row>
    <row r="81" spans="1:8" ht="12.75">
      <c r="A81" s="3"/>
      <c r="B81" s="7"/>
      <c r="C81" s="3"/>
      <c r="D81" s="8"/>
      <c r="E81" s="2"/>
      <c r="F81" s="1"/>
      <c r="G81" s="16"/>
      <c r="H81" s="1"/>
    </row>
    <row r="82" spans="1:8" ht="12.75">
      <c r="A82" s="1" t="s">
        <v>69</v>
      </c>
      <c r="B82" s="1" t="s">
        <v>70</v>
      </c>
      <c r="C82" s="1">
        <v>169.93</v>
      </c>
      <c r="D82" s="2">
        <f aca="true" t="shared" si="1" ref="D82:D87">C82*15%+C82</f>
        <v>195.4195</v>
      </c>
      <c r="E82" s="2"/>
      <c r="F82" s="1"/>
      <c r="G82" s="16"/>
      <c r="H82" s="1"/>
    </row>
    <row r="83" spans="1:8" ht="12.75">
      <c r="A83" s="1" t="s">
        <v>69</v>
      </c>
      <c r="B83" s="1" t="s">
        <v>71</v>
      </c>
      <c r="C83" s="1">
        <v>195.33</v>
      </c>
      <c r="D83" s="2">
        <f t="shared" si="1"/>
        <v>224.6295</v>
      </c>
      <c r="E83" s="2"/>
      <c r="F83" s="1"/>
      <c r="G83" s="16"/>
      <c r="H83" s="1"/>
    </row>
    <row r="84" spans="1:8" ht="12.75">
      <c r="A84" s="1" t="s">
        <v>69</v>
      </c>
      <c r="B84" s="1" t="s">
        <v>72</v>
      </c>
      <c r="C84" s="1">
        <v>216.81</v>
      </c>
      <c r="D84" s="2">
        <f t="shared" si="1"/>
        <v>249.3315</v>
      </c>
      <c r="E84" s="2"/>
      <c r="F84" s="1"/>
      <c r="G84" s="16"/>
      <c r="H84" s="1"/>
    </row>
    <row r="85" spans="1:8" ht="12.75">
      <c r="A85" s="1" t="s">
        <v>69</v>
      </c>
      <c r="B85" s="1" t="s">
        <v>73</v>
      </c>
      <c r="C85" s="1">
        <v>216.81</v>
      </c>
      <c r="D85" s="2">
        <f t="shared" si="1"/>
        <v>249.3315</v>
      </c>
      <c r="E85" s="2"/>
      <c r="F85" s="1"/>
      <c r="G85" s="16"/>
      <c r="H85" s="1"/>
    </row>
    <row r="86" spans="1:8" ht="12.75">
      <c r="A86" s="1" t="s">
        <v>69</v>
      </c>
      <c r="B86" s="1" t="s">
        <v>74</v>
      </c>
      <c r="C86" s="1">
        <v>251.8</v>
      </c>
      <c r="D86" s="2">
        <f t="shared" si="1"/>
        <v>289.57</v>
      </c>
      <c r="E86" s="2"/>
      <c r="F86" s="1"/>
      <c r="G86" s="16"/>
      <c r="H86" s="1"/>
    </row>
    <row r="87" spans="1:8" ht="12.75">
      <c r="A87" s="1" t="s">
        <v>69</v>
      </c>
      <c r="B87" s="3" t="s">
        <v>75</v>
      </c>
      <c r="C87" s="1">
        <v>287.12</v>
      </c>
      <c r="D87" s="2">
        <f t="shared" si="1"/>
        <v>330.188</v>
      </c>
      <c r="E87" s="2"/>
      <c r="F87" s="1"/>
      <c r="G87" s="16"/>
      <c r="H87" s="1"/>
    </row>
    <row r="88" spans="1:8" ht="12.75">
      <c r="A88" s="1"/>
      <c r="B88" s="3"/>
      <c r="C88" s="1">
        <f>SUM(C82:C87)</f>
        <v>1337.7999999999997</v>
      </c>
      <c r="D88" s="2">
        <f>SUM(D82:D87)</f>
        <v>1538.4699999999998</v>
      </c>
      <c r="E88" s="2">
        <f>C88*528/55253.03</f>
        <v>12.784066321792668</v>
      </c>
      <c r="F88" s="1">
        <v>1000</v>
      </c>
      <c r="G88" s="16">
        <f>F88-E88-D88</f>
        <v>-551.2540663217925</v>
      </c>
      <c r="H88" s="1"/>
    </row>
    <row r="89" spans="1:8" ht="12.75">
      <c r="A89" s="1"/>
      <c r="B89" s="3"/>
      <c r="C89" s="1"/>
      <c r="D89" s="2"/>
      <c r="E89" s="2"/>
      <c r="F89" s="1"/>
      <c r="G89" s="16"/>
      <c r="H89" s="1"/>
    </row>
    <row r="90" spans="1:8" ht="12.75">
      <c r="A90" s="1" t="s">
        <v>76</v>
      </c>
      <c r="B90" s="3" t="s">
        <v>77</v>
      </c>
      <c r="C90" s="1">
        <v>290.31</v>
      </c>
      <c r="D90" s="2">
        <f>C90*15%+C90</f>
        <v>333.8565</v>
      </c>
      <c r="E90" s="2">
        <f>C90*528/55253.03</f>
        <v>2.7742131065029376</v>
      </c>
      <c r="F90" s="1">
        <v>720</v>
      </c>
      <c r="G90" s="16">
        <f>F90-E90-D90</f>
        <v>383.36928689349713</v>
      </c>
      <c r="H90" s="1" t="s">
        <v>16</v>
      </c>
    </row>
    <row r="91" spans="1:8" ht="12.75">
      <c r="A91" s="1"/>
      <c r="B91" s="3"/>
      <c r="C91" s="1"/>
      <c r="D91" s="2"/>
      <c r="E91" s="2"/>
      <c r="F91" s="1"/>
      <c r="G91" s="16"/>
      <c r="H91" s="1"/>
    </row>
    <row r="92" spans="1:8" ht="12.75">
      <c r="A92" s="10" t="s">
        <v>78</v>
      </c>
      <c r="B92" s="10" t="s">
        <v>79</v>
      </c>
      <c r="C92" s="10">
        <v>0</v>
      </c>
      <c r="D92" s="11">
        <f aca="true" t="shared" si="2" ref="D92:D103">C92*15%+C92</f>
        <v>0</v>
      </c>
      <c r="E92" s="2"/>
      <c r="F92" s="1"/>
      <c r="G92" s="16"/>
      <c r="H92" s="1"/>
    </row>
    <row r="93" spans="1:8" ht="12.75">
      <c r="A93" s="3" t="s">
        <v>78</v>
      </c>
      <c r="B93" s="1" t="s">
        <v>80</v>
      </c>
      <c r="C93" s="1">
        <v>212.38</v>
      </c>
      <c r="D93" s="2">
        <f t="shared" si="2"/>
        <v>244.237</v>
      </c>
      <c r="E93" s="2"/>
      <c r="F93" s="1"/>
      <c r="G93" s="16"/>
      <c r="H93" s="1"/>
    </row>
    <row r="94" spans="1:8" ht="12.75">
      <c r="A94" s="3" t="s">
        <v>78</v>
      </c>
      <c r="B94" s="1" t="s">
        <v>81</v>
      </c>
      <c r="C94" s="1">
        <v>152.35</v>
      </c>
      <c r="D94" s="2">
        <f t="shared" si="2"/>
        <v>175.2025</v>
      </c>
      <c r="E94" s="2"/>
      <c r="F94" s="1"/>
      <c r="G94" s="16"/>
      <c r="H94" s="1"/>
    </row>
    <row r="95" spans="1:8" ht="12.75">
      <c r="A95" s="3" t="s">
        <v>78</v>
      </c>
      <c r="B95" s="3" t="s">
        <v>82</v>
      </c>
      <c r="C95" s="1">
        <v>410.17</v>
      </c>
      <c r="D95" s="2">
        <f t="shared" si="2"/>
        <v>471.69550000000004</v>
      </c>
      <c r="E95" s="2"/>
      <c r="F95" s="1"/>
      <c r="G95" s="16"/>
      <c r="H95" s="1"/>
    </row>
    <row r="96" spans="1:8" ht="12.75">
      <c r="A96" s="3" t="s">
        <v>78</v>
      </c>
      <c r="B96" s="3" t="s">
        <v>83</v>
      </c>
      <c r="C96" s="1">
        <v>325.42</v>
      </c>
      <c r="D96" s="2">
        <f t="shared" si="2"/>
        <v>374.233</v>
      </c>
      <c r="E96" s="2"/>
      <c r="F96" s="1"/>
      <c r="G96" s="16"/>
      <c r="H96" s="1"/>
    </row>
    <row r="97" spans="1:8" ht="12.75">
      <c r="A97" s="3" t="s">
        <v>78</v>
      </c>
      <c r="B97" s="3" t="s">
        <v>84</v>
      </c>
      <c r="C97" s="1">
        <v>319.72</v>
      </c>
      <c r="D97" s="2">
        <f t="shared" si="2"/>
        <v>367.67800000000005</v>
      </c>
      <c r="E97" s="2"/>
      <c r="F97" s="1"/>
      <c r="G97" s="16"/>
      <c r="H97" s="1"/>
    </row>
    <row r="98" spans="1:8" ht="12.75">
      <c r="A98" s="3" t="s">
        <v>78</v>
      </c>
      <c r="B98" s="3" t="s">
        <v>85</v>
      </c>
      <c r="C98" s="1">
        <v>569.99</v>
      </c>
      <c r="D98" s="2">
        <f t="shared" si="2"/>
        <v>655.4885</v>
      </c>
      <c r="E98" s="2"/>
      <c r="F98" s="1"/>
      <c r="G98" s="16"/>
      <c r="H98" s="1"/>
    </row>
    <row r="99" spans="1:8" ht="12.75">
      <c r="A99" s="3" t="s">
        <v>78</v>
      </c>
      <c r="B99" s="1" t="s">
        <v>86</v>
      </c>
      <c r="C99" s="1">
        <v>181.65</v>
      </c>
      <c r="D99" s="2">
        <f t="shared" si="2"/>
        <v>208.8975</v>
      </c>
      <c r="E99" s="2"/>
      <c r="F99" s="1"/>
      <c r="G99" s="16"/>
      <c r="H99" s="1"/>
    </row>
    <row r="100" spans="1:8" ht="12.75">
      <c r="A100" s="3" t="s">
        <v>78</v>
      </c>
      <c r="B100" s="3" t="s">
        <v>87</v>
      </c>
      <c r="C100" s="1">
        <v>319.16</v>
      </c>
      <c r="D100" s="2">
        <f t="shared" si="2"/>
        <v>367.03400000000005</v>
      </c>
      <c r="E100" s="2"/>
      <c r="F100" s="1"/>
      <c r="G100" s="16"/>
      <c r="H100" s="1"/>
    </row>
    <row r="101" spans="1:8" ht="12.75">
      <c r="A101" s="3" t="s">
        <v>78</v>
      </c>
      <c r="B101" s="3" t="s">
        <v>88</v>
      </c>
      <c r="C101" s="1">
        <v>386.74</v>
      </c>
      <c r="D101" s="2">
        <f t="shared" si="2"/>
        <v>444.751</v>
      </c>
      <c r="E101" s="2"/>
      <c r="F101" s="1"/>
      <c r="G101" s="16"/>
      <c r="H101" s="1"/>
    </row>
    <row r="102" spans="1:8" ht="12.75">
      <c r="A102" s="3" t="s">
        <v>78</v>
      </c>
      <c r="B102" s="1" t="s">
        <v>89</v>
      </c>
      <c r="C102" s="1">
        <v>237.8</v>
      </c>
      <c r="D102" s="2">
        <f t="shared" si="2"/>
        <v>273.47</v>
      </c>
      <c r="E102" s="2"/>
      <c r="F102" s="1"/>
      <c r="G102" s="16"/>
      <c r="H102" s="1"/>
    </row>
    <row r="103" spans="1:8" ht="12.75">
      <c r="A103" s="3" t="s">
        <v>78</v>
      </c>
      <c r="B103" s="1" t="s">
        <v>90</v>
      </c>
      <c r="C103" s="1">
        <v>219.03</v>
      </c>
      <c r="D103" s="2">
        <f t="shared" si="2"/>
        <v>251.8845</v>
      </c>
      <c r="E103" s="2"/>
      <c r="F103" s="1"/>
      <c r="G103" s="16"/>
      <c r="H103" s="1"/>
    </row>
    <row r="104" spans="1:8" ht="12.75">
      <c r="A104" s="3"/>
      <c r="B104" s="3"/>
      <c r="C104" s="1">
        <f>SUM(C92:C103)</f>
        <v>3334.4100000000003</v>
      </c>
      <c r="D104" s="2">
        <f>SUM(D92:D103)</f>
        <v>3834.571500000001</v>
      </c>
      <c r="E104" s="2">
        <f>C104*528/55253.03</f>
        <v>31.863745390976753</v>
      </c>
      <c r="F104" s="1">
        <v>4142</v>
      </c>
      <c r="G104" s="16">
        <f>F104-E104-D104</f>
        <v>275.5647546090222</v>
      </c>
      <c r="H104" s="1" t="s">
        <v>25</v>
      </c>
    </row>
    <row r="105" spans="1:8" ht="12.75">
      <c r="A105" s="3"/>
      <c r="B105" s="3"/>
      <c r="C105" s="1"/>
      <c r="D105" s="2"/>
      <c r="E105" s="2"/>
      <c r="F105" s="1"/>
      <c r="G105" s="16"/>
      <c r="H105" s="1"/>
    </row>
    <row r="106" spans="1:8" ht="12.75">
      <c r="A106" s="3" t="s">
        <v>91</v>
      </c>
      <c r="B106" s="7" t="s">
        <v>92</v>
      </c>
      <c r="C106" s="3">
        <v>631.8</v>
      </c>
      <c r="D106" s="8">
        <f>C106*15%+C106</f>
        <v>726.5699999999999</v>
      </c>
      <c r="E106" s="2"/>
      <c r="F106" s="1"/>
      <c r="G106" s="16"/>
      <c r="H106" s="1"/>
    </row>
    <row r="107" spans="1:8" ht="12.75">
      <c r="A107" s="3" t="s">
        <v>91</v>
      </c>
      <c r="B107" s="7" t="s">
        <v>47</v>
      </c>
      <c r="C107" s="3">
        <v>333.45</v>
      </c>
      <c r="D107" s="8">
        <f>C107*15%+C107</f>
        <v>383.4675</v>
      </c>
      <c r="E107" s="2"/>
      <c r="F107" s="1"/>
      <c r="G107" s="16"/>
      <c r="H107" s="1"/>
    </row>
    <row r="108" spans="1:8" ht="12.75">
      <c r="A108" s="3"/>
      <c r="B108" s="7"/>
      <c r="C108" s="3">
        <f>SUM(C106:C107)</f>
        <v>965.25</v>
      </c>
      <c r="D108" s="8">
        <f>SUM(D106:D107)</f>
        <v>1110.0375</v>
      </c>
      <c r="E108" s="2">
        <f>C108*528/55253.03</f>
        <v>9.223964730983985</v>
      </c>
      <c r="F108" s="1">
        <v>1850</v>
      </c>
      <c r="G108" s="16">
        <f>F108-E108-D108</f>
        <v>730.7385352690162</v>
      </c>
      <c r="H108" s="1" t="s">
        <v>16</v>
      </c>
    </row>
    <row r="109" spans="1:8" ht="12.75">
      <c r="A109" s="3"/>
      <c r="B109" s="7"/>
      <c r="C109" s="3"/>
      <c r="D109" s="8"/>
      <c r="E109" s="2"/>
      <c r="F109" s="1"/>
      <c r="G109" s="16"/>
      <c r="H109" s="1"/>
    </row>
    <row r="110" spans="1:8" ht="12.75">
      <c r="A110" s="1" t="s">
        <v>93</v>
      </c>
      <c r="B110" s="1" t="s">
        <v>94</v>
      </c>
      <c r="C110" s="1">
        <v>254.48</v>
      </c>
      <c r="D110" s="2">
        <f>C110*15%+C110</f>
        <v>292.652</v>
      </c>
      <c r="E110" s="2">
        <f>C110*528/55253.03</f>
        <v>2.4318203001717733</v>
      </c>
      <c r="F110" s="1">
        <v>1603</v>
      </c>
      <c r="G110" s="16">
        <f>F110-E110-D110</f>
        <v>1307.9161796998283</v>
      </c>
      <c r="H110" s="1" t="s">
        <v>16</v>
      </c>
    </row>
    <row r="111" spans="1:8" ht="12.75">
      <c r="A111" s="1"/>
      <c r="B111" s="1"/>
      <c r="C111" s="1"/>
      <c r="D111" s="2"/>
      <c r="E111" s="2"/>
      <c r="F111" s="1"/>
      <c r="G111" s="16"/>
      <c r="H111" s="1"/>
    </row>
    <row r="112" spans="1:8" ht="12.75">
      <c r="A112" s="1" t="s">
        <v>95</v>
      </c>
      <c r="B112" s="1" t="s">
        <v>96</v>
      </c>
      <c r="C112" s="1">
        <v>214.22</v>
      </c>
      <c r="D112" s="2">
        <f>C112*15%+C112</f>
        <v>246.353</v>
      </c>
      <c r="E112" s="2">
        <f>C112*528/55253.03</f>
        <v>2.047094249853809</v>
      </c>
      <c r="F112" s="1">
        <v>246</v>
      </c>
      <c r="G112" s="16">
        <f>F112-E112-D112</f>
        <v>-2.4000942498538222</v>
      </c>
      <c r="H112" s="1"/>
    </row>
    <row r="113" spans="1:8" ht="12.75">
      <c r="A113" s="1"/>
      <c r="B113" s="1"/>
      <c r="C113" s="1"/>
      <c r="D113" s="2"/>
      <c r="E113" s="2"/>
      <c r="F113" s="1"/>
      <c r="G113" s="16"/>
      <c r="H113" s="1"/>
    </row>
    <row r="114" spans="1:8" ht="12.75">
      <c r="A114" s="3" t="s">
        <v>97</v>
      </c>
      <c r="B114" s="6" t="s">
        <v>98</v>
      </c>
      <c r="C114" s="1">
        <v>480.5</v>
      </c>
      <c r="D114" s="2">
        <f>C114*15%+C114</f>
        <v>552.575</v>
      </c>
      <c r="E114" s="2"/>
      <c r="F114" s="1"/>
      <c r="G114" s="16"/>
      <c r="H114" s="1"/>
    </row>
    <row r="115" spans="1:8" ht="12.75">
      <c r="A115" s="1" t="s">
        <v>97</v>
      </c>
      <c r="B115" s="1" t="s">
        <v>99</v>
      </c>
      <c r="C115" s="1">
        <v>228.53</v>
      </c>
      <c r="D115" s="2">
        <f>C115*15%+C115</f>
        <v>262.8095</v>
      </c>
      <c r="E115" s="2"/>
      <c r="F115" s="1"/>
      <c r="G115" s="16"/>
      <c r="H115" s="1"/>
    </row>
    <row r="116" spans="1:8" ht="12.75">
      <c r="A116" s="3" t="s">
        <v>97</v>
      </c>
      <c r="B116" s="6" t="s">
        <v>100</v>
      </c>
      <c r="C116" s="1">
        <v>445.34</v>
      </c>
      <c r="D116" s="2">
        <f>C116*15%+C116</f>
        <v>512.141</v>
      </c>
      <c r="E116" s="2"/>
      <c r="F116" s="1"/>
      <c r="G116" s="16"/>
      <c r="H116" s="1"/>
    </row>
    <row r="117" spans="1:8" ht="12.75">
      <c r="A117" s="3" t="s">
        <v>97</v>
      </c>
      <c r="B117" s="6" t="s">
        <v>101</v>
      </c>
      <c r="C117" s="1">
        <v>310.56</v>
      </c>
      <c r="D117" s="2">
        <f>C117*15%+C117</f>
        <v>357.144</v>
      </c>
      <c r="E117" s="2"/>
      <c r="F117" s="1"/>
      <c r="G117" s="16"/>
      <c r="H117" s="1"/>
    </row>
    <row r="118" spans="1:8" ht="12.75">
      <c r="A118" s="3"/>
      <c r="B118" s="6"/>
      <c r="C118" s="1">
        <f>SUM(C114:C117)</f>
        <v>1464.9299999999998</v>
      </c>
      <c r="D118" s="2">
        <f>SUM(D114:D117)</f>
        <v>1684.6695000000002</v>
      </c>
      <c r="E118" s="2">
        <f>C118*528/55253.03</f>
        <v>13.998925307806648</v>
      </c>
      <c r="F118" s="1">
        <v>1685</v>
      </c>
      <c r="G118" s="16">
        <f>F118-E118-D118</f>
        <v>-13.668425307806956</v>
      </c>
      <c r="H118" s="1"/>
    </row>
    <row r="119" spans="1:8" ht="12.75">
      <c r="A119" s="3"/>
      <c r="B119" s="6"/>
      <c r="C119" s="1"/>
      <c r="D119" s="2"/>
      <c r="E119" s="2"/>
      <c r="F119" s="1"/>
      <c r="G119" s="16"/>
      <c r="H119" s="1"/>
    </row>
    <row r="120" spans="1:8" ht="12.75">
      <c r="A120" s="1" t="s">
        <v>102</v>
      </c>
      <c r="B120" s="3" t="s">
        <v>103</v>
      </c>
      <c r="C120" s="1">
        <v>504.07</v>
      </c>
      <c r="D120" s="2">
        <f>C120*15%+C120</f>
        <v>579.6804999999999</v>
      </c>
      <c r="E120" s="2"/>
      <c r="F120" s="1"/>
      <c r="G120" s="16"/>
      <c r="H120" s="1"/>
    </row>
    <row r="121" spans="1:8" ht="12.75">
      <c r="A121" s="1" t="s">
        <v>102</v>
      </c>
      <c r="B121" s="3" t="s">
        <v>104</v>
      </c>
      <c r="C121" s="1">
        <v>604.88</v>
      </c>
      <c r="D121" s="2">
        <f>C121*15%+C121</f>
        <v>695.612</v>
      </c>
      <c r="E121" s="2"/>
      <c r="F121" s="1"/>
      <c r="G121" s="16"/>
      <c r="H121" s="1"/>
    </row>
    <row r="122" spans="1:8" ht="12.75">
      <c r="A122" s="1"/>
      <c r="B122" s="3"/>
      <c r="C122" s="1">
        <f>SUM(C120:C121)</f>
        <v>1108.95</v>
      </c>
      <c r="D122" s="2">
        <f>SUM(D120:D121)</f>
        <v>1275.2925</v>
      </c>
      <c r="E122" s="2">
        <f>C122*528/55253.03</f>
        <v>10.597167250375229</v>
      </c>
      <c r="F122" s="1">
        <v>1320</v>
      </c>
      <c r="G122" s="16">
        <f>F122-E122-D122</f>
        <v>34.11033274962483</v>
      </c>
      <c r="H122" s="1"/>
    </row>
    <row r="123" spans="1:8" ht="12.75">
      <c r="A123" s="1"/>
      <c r="B123" s="3"/>
      <c r="C123" s="1"/>
      <c r="D123" s="2"/>
      <c r="E123" s="2"/>
      <c r="F123" s="1"/>
      <c r="G123" s="16"/>
      <c r="H123" s="1"/>
    </row>
    <row r="124" spans="1:8" ht="12.75">
      <c r="A124" s="1" t="s">
        <v>105</v>
      </c>
      <c r="B124" s="1" t="s">
        <v>106</v>
      </c>
      <c r="C124" s="1">
        <v>254.48</v>
      </c>
      <c r="D124" s="2">
        <f>C124*15%+C124</f>
        <v>292.652</v>
      </c>
      <c r="E124" s="2"/>
      <c r="F124" s="1"/>
      <c r="G124" s="16"/>
      <c r="H124" s="1"/>
    </row>
    <row r="125" spans="1:8" ht="12.75">
      <c r="A125" s="1" t="s">
        <v>105</v>
      </c>
      <c r="B125" s="3" t="s">
        <v>107</v>
      </c>
      <c r="C125" s="1">
        <v>500.17</v>
      </c>
      <c r="D125" s="2">
        <f>C125*15%+C125</f>
        <v>575.1955</v>
      </c>
      <c r="E125" s="2"/>
      <c r="F125" s="1"/>
      <c r="G125" s="16"/>
      <c r="H125" s="1"/>
    </row>
    <row r="126" spans="1:8" ht="12.75">
      <c r="A126" s="1" t="s">
        <v>105</v>
      </c>
      <c r="B126" s="3" t="s">
        <v>108</v>
      </c>
      <c r="C126" s="1">
        <v>684.45</v>
      </c>
      <c r="D126" s="2">
        <f>C126*15%+C126</f>
        <v>787.1175000000001</v>
      </c>
      <c r="E126" s="2"/>
      <c r="F126" s="1"/>
      <c r="G126" s="16"/>
      <c r="H126" s="1"/>
    </row>
    <row r="127" spans="1:8" ht="12.75">
      <c r="A127" s="1"/>
      <c r="B127" s="3"/>
      <c r="C127" s="1">
        <f>SUM(C124:C126)</f>
        <v>1439.1</v>
      </c>
      <c r="D127" s="2">
        <f>SUM(D124:D126)</f>
        <v>1654.9650000000001</v>
      </c>
      <c r="E127" s="2">
        <f>C127*528/55253.03</f>
        <v>13.752092871648848</v>
      </c>
      <c r="F127" s="1">
        <v>1655</v>
      </c>
      <c r="G127" s="16">
        <f>F127-E127-D127</f>
        <v>-13.717092871648902</v>
      </c>
      <c r="H127" s="1"/>
    </row>
    <row r="128" spans="1:8" ht="12.75">
      <c r="A128" s="1"/>
      <c r="B128" s="3"/>
      <c r="C128" s="1"/>
      <c r="D128" s="2"/>
      <c r="E128" s="2"/>
      <c r="F128" s="1"/>
      <c r="G128" s="16"/>
      <c r="H128" s="1"/>
    </row>
    <row r="129" spans="1:8" ht="12.75">
      <c r="A129" s="3" t="s">
        <v>109</v>
      </c>
      <c r="B129" s="7" t="s">
        <v>110</v>
      </c>
      <c r="C129" s="3">
        <v>1983.14</v>
      </c>
      <c r="D129" s="8">
        <f>C129*15%+C129</f>
        <v>2280.611</v>
      </c>
      <c r="E129" s="2"/>
      <c r="F129" s="1"/>
      <c r="G129" s="16"/>
      <c r="H129" s="1"/>
    </row>
    <row r="130" spans="1:8" ht="12.75">
      <c r="A130" s="3" t="s">
        <v>109</v>
      </c>
      <c r="B130" s="7" t="s">
        <v>111</v>
      </c>
      <c r="C130" s="3">
        <v>290.31</v>
      </c>
      <c r="D130" s="8">
        <f>C130*15%+C130</f>
        <v>333.8565</v>
      </c>
      <c r="E130" s="2"/>
      <c r="F130" s="1"/>
      <c r="G130" s="16"/>
      <c r="H130" s="1"/>
    </row>
    <row r="131" spans="1:8" ht="12.75">
      <c r="A131" s="3" t="s">
        <v>109</v>
      </c>
      <c r="B131" s="7" t="s">
        <v>112</v>
      </c>
      <c r="C131" s="3">
        <v>633.36</v>
      </c>
      <c r="D131" s="8">
        <f>C131*15%+C131</f>
        <v>728.364</v>
      </c>
      <c r="E131" s="2"/>
      <c r="F131" s="1"/>
      <c r="G131" s="16"/>
      <c r="H131" s="1"/>
    </row>
    <row r="132" spans="1:8" ht="12.75">
      <c r="A132" s="3" t="s">
        <v>109</v>
      </c>
      <c r="B132" s="7" t="s">
        <v>113</v>
      </c>
      <c r="C132" s="3">
        <v>738.95</v>
      </c>
      <c r="D132" s="8">
        <f>C132*15%+C132</f>
        <v>849.7925</v>
      </c>
      <c r="E132" s="2"/>
      <c r="F132" s="1"/>
      <c r="G132" s="16"/>
      <c r="H132" s="1"/>
    </row>
    <row r="133" spans="1:8" ht="12.75">
      <c r="A133" s="3" t="s">
        <v>109</v>
      </c>
      <c r="B133" s="7" t="s">
        <v>114</v>
      </c>
      <c r="C133" s="3">
        <v>596.7</v>
      </c>
      <c r="D133" s="8">
        <f>C133*15%+C133</f>
        <v>686.205</v>
      </c>
      <c r="E133" s="2"/>
      <c r="F133" s="1"/>
      <c r="G133" s="16"/>
      <c r="H133" s="1"/>
    </row>
    <row r="134" spans="1:8" ht="12.75">
      <c r="A134" s="3"/>
      <c r="B134" s="7"/>
      <c r="C134" s="3">
        <f>SUM(C129:C133)</f>
        <v>4242.46</v>
      </c>
      <c r="D134" s="8">
        <f>SUM(D129:D133)</f>
        <v>4878.829</v>
      </c>
      <c r="E134" s="2">
        <f>C134*528/55253.03</f>
        <v>40.54110480456909</v>
      </c>
      <c r="F134" s="1">
        <v>4880</v>
      </c>
      <c r="G134" s="16">
        <f>F134-E134-D134</f>
        <v>-39.370104804568655</v>
      </c>
      <c r="H134" s="1"/>
    </row>
    <row r="135" spans="1:8" ht="12.75">
      <c r="A135" s="3"/>
      <c r="B135" s="7"/>
      <c r="C135" s="3"/>
      <c r="D135" s="8"/>
      <c r="E135" s="2"/>
      <c r="F135" s="1"/>
      <c r="G135" s="16"/>
      <c r="H135" s="1"/>
    </row>
    <row r="136" spans="1:8" ht="12.75">
      <c r="A136" s="3" t="s">
        <v>115</v>
      </c>
      <c r="B136" s="7" t="s">
        <v>116</v>
      </c>
      <c r="C136" s="3">
        <v>429.98</v>
      </c>
      <c r="D136" s="8">
        <f>C136*15%+C136</f>
        <v>494.47700000000003</v>
      </c>
      <c r="E136" s="2"/>
      <c r="F136" s="1"/>
      <c r="G136" s="16"/>
      <c r="H136" s="1"/>
    </row>
    <row r="137" spans="1:8" ht="12.75">
      <c r="A137" s="1" t="s">
        <v>115</v>
      </c>
      <c r="B137" s="3" t="s">
        <v>77</v>
      </c>
      <c r="C137" s="1">
        <v>290.31</v>
      </c>
      <c r="D137" s="2">
        <f>C137*15%+C137</f>
        <v>333.8565</v>
      </c>
      <c r="E137" s="2"/>
      <c r="F137" s="1"/>
      <c r="G137" s="16"/>
      <c r="H137" s="1"/>
    </row>
    <row r="138" spans="1:8" ht="12.75">
      <c r="A138" s="1"/>
      <c r="B138" s="3"/>
      <c r="C138" s="1">
        <f>SUM(C136:C137)</f>
        <v>720.29</v>
      </c>
      <c r="D138" s="2">
        <f>SUM(D136:D137)</f>
        <v>828.3335</v>
      </c>
      <c r="E138" s="2">
        <f>C138*528/55253.03</f>
        <v>6.883117903217253</v>
      </c>
      <c r="F138" s="1">
        <v>1934</v>
      </c>
      <c r="G138" s="16">
        <f>F138-E138-D138</f>
        <v>1098.7833820967828</v>
      </c>
      <c r="H138" s="1" t="s">
        <v>16</v>
      </c>
    </row>
    <row r="139" spans="1:8" ht="12.75">
      <c r="A139" s="1"/>
      <c r="B139" s="3"/>
      <c r="C139" s="1"/>
      <c r="D139" s="2"/>
      <c r="E139" s="2"/>
      <c r="F139" s="1"/>
      <c r="G139" s="16"/>
      <c r="H139" s="1"/>
    </row>
    <row r="140" spans="1:8" ht="12.75">
      <c r="A140" s="1" t="s">
        <v>117</v>
      </c>
      <c r="B140" s="1" t="s">
        <v>118</v>
      </c>
      <c r="C140" s="1">
        <v>250.31</v>
      </c>
      <c r="D140" s="2">
        <f>C140*15%+C140</f>
        <v>287.8565</v>
      </c>
      <c r="E140" s="2"/>
      <c r="F140" s="1"/>
      <c r="G140" s="16"/>
      <c r="H140" s="1"/>
    </row>
    <row r="141" spans="1:8" ht="12.75">
      <c r="A141" s="1" t="s">
        <v>117</v>
      </c>
      <c r="B141" s="1" t="s">
        <v>119</v>
      </c>
      <c r="C141" s="1">
        <v>219.03</v>
      </c>
      <c r="D141" s="2">
        <f>C141*15%+C141</f>
        <v>251.8845</v>
      </c>
      <c r="E141" s="2"/>
      <c r="F141" s="1"/>
      <c r="G141" s="16"/>
      <c r="H141" s="1"/>
    </row>
    <row r="142" spans="1:8" ht="12.75">
      <c r="A142" s="1"/>
      <c r="B142" s="1"/>
      <c r="C142" s="1">
        <f>SUM(C140:C141)</f>
        <v>469.34000000000003</v>
      </c>
      <c r="D142" s="2">
        <f>SUM(D140:D141)</f>
        <v>539.741</v>
      </c>
      <c r="E142" s="2">
        <f>C142*528/55253.03</f>
        <v>4.485030413716678</v>
      </c>
      <c r="F142" s="1">
        <v>950</v>
      </c>
      <c r="G142" s="16">
        <f>F142-E142-D142</f>
        <v>405.77396958628333</v>
      </c>
      <c r="H142" s="1" t="s">
        <v>16</v>
      </c>
    </row>
    <row r="143" spans="1:8" ht="12.75">
      <c r="A143" s="1"/>
      <c r="B143" s="1"/>
      <c r="C143" s="1"/>
      <c r="D143" s="2"/>
      <c r="E143" s="2"/>
      <c r="F143" s="1"/>
      <c r="G143" s="16"/>
      <c r="H143" s="1"/>
    </row>
    <row r="144" spans="1:8" ht="12.75">
      <c r="A144" s="1" t="s">
        <v>120</v>
      </c>
      <c r="B144" s="3" t="s">
        <v>121</v>
      </c>
      <c r="C144" s="1">
        <v>488.11</v>
      </c>
      <c r="D144" s="2">
        <f>C144*15%+C144</f>
        <v>561.3265</v>
      </c>
      <c r="E144" s="2"/>
      <c r="F144" s="1"/>
      <c r="G144" s="16"/>
      <c r="H144" s="1"/>
    </row>
    <row r="145" spans="1:8" ht="12.75">
      <c r="A145" s="1" t="s">
        <v>120</v>
      </c>
      <c r="B145" s="3" t="s">
        <v>122</v>
      </c>
      <c r="C145" s="1">
        <v>269.01</v>
      </c>
      <c r="D145" s="2">
        <f>C145*15%+C145</f>
        <v>309.3615</v>
      </c>
      <c r="E145" s="2"/>
      <c r="F145" s="1"/>
      <c r="G145" s="16"/>
      <c r="H145" s="1"/>
    </row>
    <row r="146" spans="1:8" ht="12.75">
      <c r="A146" s="1" t="s">
        <v>120</v>
      </c>
      <c r="B146" s="3" t="s">
        <v>123</v>
      </c>
      <c r="C146" s="1">
        <v>313.11</v>
      </c>
      <c r="D146" s="2">
        <f>C146*15%+C146</f>
        <v>360.0765</v>
      </c>
      <c r="E146" s="2"/>
      <c r="F146" s="1"/>
      <c r="G146" s="16"/>
      <c r="H146" s="1"/>
    </row>
    <row r="147" spans="1:8" ht="12.75">
      <c r="A147" s="1" t="s">
        <v>120</v>
      </c>
      <c r="B147" s="3" t="s">
        <v>124</v>
      </c>
      <c r="C147" s="1">
        <v>345.08</v>
      </c>
      <c r="D147" s="2">
        <f>C147*15%+C147</f>
        <v>396.842</v>
      </c>
      <c r="E147" s="2"/>
      <c r="F147" s="1"/>
      <c r="G147" s="16"/>
      <c r="H147" s="1"/>
    </row>
    <row r="148" spans="1:8" ht="12.75">
      <c r="A148" s="1"/>
      <c r="B148" s="3"/>
      <c r="C148" s="1">
        <f>SUM(C144:C147)</f>
        <v>1415.31</v>
      </c>
      <c r="D148" s="2">
        <f>SUM(D144:D147)</f>
        <v>1627.6064999999999</v>
      </c>
      <c r="E148" s="2">
        <f>C148*528/55253.03</f>
        <v>13.524754751006414</v>
      </c>
      <c r="F148" s="1">
        <v>1650</v>
      </c>
      <c r="G148" s="16">
        <f>F148-E148-D148</f>
        <v>8.868745248993719</v>
      </c>
      <c r="H148" s="1"/>
    </row>
    <row r="149" spans="1:8" ht="12.75">
      <c r="A149" s="1"/>
      <c r="B149" s="3"/>
      <c r="C149" s="1"/>
      <c r="D149" s="2"/>
      <c r="E149" s="2"/>
      <c r="F149" s="1"/>
      <c r="G149" s="16"/>
      <c r="H149" s="1"/>
    </row>
    <row r="150" spans="1:8" ht="12.75">
      <c r="A150" s="3" t="s">
        <v>125</v>
      </c>
      <c r="B150" s="3" t="s">
        <v>126</v>
      </c>
      <c r="C150" s="1">
        <v>269.36</v>
      </c>
      <c r="D150" s="2">
        <f>C150*15%+C150</f>
        <v>309.764</v>
      </c>
      <c r="E150" s="2"/>
      <c r="F150" s="1"/>
      <c r="G150" s="16"/>
      <c r="H150" s="1"/>
    </row>
    <row r="151" spans="1:8" ht="12.75">
      <c r="A151" s="3" t="s">
        <v>125</v>
      </c>
      <c r="B151" s="3" t="s">
        <v>127</v>
      </c>
      <c r="C151" s="1">
        <v>286.93</v>
      </c>
      <c r="D151" s="2">
        <f>C151*15%+C151</f>
        <v>329.9695</v>
      </c>
      <c r="E151" s="2"/>
      <c r="F151" s="1"/>
      <c r="G151" s="16"/>
      <c r="H151" s="1"/>
    </row>
    <row r="152" spans="1:8" ht="12.75">
      <c r="A152" s="3"/>
      <c r="B152" s="3"/>
      <c r="C152" s="1">
        <f>SUM(C150:C151)</f>
        <v>556.29</v>
      </c>
      <c r="D152" s="2">
        <f>SUM(D150:D151)</f>
        <v>639.7335</v>
      </c>
      <c r="E152" s="2">
        <f>C152*528/55253.03</f>
        <v>5.31592783237408</v>
      </c>
      <c r="F152" s="1">
        <v>640</v>
      </c>
      <c r="G152" s="16">
        <f>F152-E152-D152</f>
        <v>-5.0494278323741355</v>
      </c>
      <c r="H152" s="1"/>
    </row>
    <row r="153" spans="1:8" ht="12.75">
      <c r="A153" s="3"/>
      <c r="B153" s="3"/>
      <c r="C153" s="1"/>
      <c r="D153" s="2"/>
      <c r="E153" s="2"/>
      <c r="F153" s="1"/>
      <c r="G153" s="16"/>
      <c r="H153" s="1"/>
    </row>
    <row r="154" spans="1:8" ht="12.75">
      <c r="A154" s="1" t="s">
        <v>128</v>
      </c>
      <c r="B154" s="3" t="s">
        <v>129</v>
      </c>
      <c r="C154" s="1">
        <v>721.35</v>
      </c>
      <c r="D154" s="2">
        <f>C154*15%+C154</f>
        <v>829.5525</v>
      </c>
      <c r="E154" s="2"/>
      <c r="F154" s="1"/>
      <c r="G154" s="16"/>
      <c r="H154" s="1"/>
    </row>
    <row r="155" spans="1:8" ht="12.75">
      <c r="A155" s="1" t="s">
        <v>128</v>
      </c>
      <c r="B155" s="3" t="s">
        <v>130</v>
      </c>
      <c r="C155" s="1">
        <v>772.2</v>
      </c>
      <c r="D155" s="2">
        <f>C155*15%+C155</f>
        <v>888.0300000000001</v>
      </c>
      <c r="E155" s="2"/>
      <c r="F155" s="1"/>
      <c r="G155" s="16"/>
      <c r="H155" s="1"/>
    </row>
    <row r="156" spans="1:8" ht="12.75">
      <c r="A156" s="1"/>
      <c r="B156" s="3"/>
      <c r="C156" s="1">
        <f>SUM(C154:C155)</f>
        <v>1493.5500000000002</v>
      </c>
      <c r="D156" s="2">
        <f>SUM(D154:D155)</f>
        <v>1717.5825</v>
      </c>
      <c r="E156" s="2">
        <f>C156*528/55253.03</f>
        <v>14.27241908724282</v>
      </c>
      <c r="F156" s="1">
        <v>1200</v>
      </c>
      <c r="G156" s="16">
        <f>F156-E156-D156</f>
        <v>-531.8549190872427</v>
      </c>
      <c r="H156" s="1"/>
    </row>
    <row r="157" spans="1:8" ht="12.75">
      <c r="A157" s="1"/>
      <c r="B157" s="3"/>
      <c r="C157" s="1"/>
      <c r="D157" s="2"/>
      <c r="E157" s="2"/>
      <c r="F157" s="1"/>
      <c r="G157" s="16"/>
      <c r="H157" s="1"/>
    </row>
    <row r="158" spans="1:8" ht="12.75">
      <c r="A158" s="3" t="s">
        <v>131</v>
      </c>
      <c r="B158" s="7" t="s">
        <v>110</v>
      </c>
      <c r="C158" s="3">
        <v>1983.14</v>
      </c>
      <c r="D158" s="8">
        <f>C158*15%+C158</f>
        <v>2280.611</v>
      </c>
      <c r="E158" s="2"/>
      <c r="F158" s="1"/>
      <c r="G158" s="16"/>
      <c r="H158" s="1"/>
    </row>
    <row r="159" spans="1:8" ht="12.75">
      <c r="A159" s="3" t="s">
        <v>131</v>
      </c>
      <c r="B159" s="7" t="s">
        <v>132</v>
      </c>
      <c r="C159" s="3">
        <v>561.6</v>
      </c>
      <c r="D159" s="8">
        <f>C159*15%+C159</f>
        <v>645.84</v>
      </c>
      <c r="E159" s="2"/>
      <c r="F159" s="1"/>
      <c r="G159" s="16"/>
      <c r="H159" s="1"/>
    </row>
    <row r="160" spans="1:8" ht="12.75">
      <c r="A160" s="3" t="s">
        <v>131</v>
      </c>
      <c r="B160" s="7" t="s">
        <v>133</v>
      </c>
      <c r="C160" s="3">
        <v>719.55</v>
      </c>
      <c r="D160" s="8">
        <f>C160*15%+C160</f>
        <v>827.4825</v>
      </c>
      <c r="E160" s="2"/>
      <c r="F160" s="1"/>
      <c r="G160" s="16"/>
      <c r="H160" s="1"/>
    </row>
    <row r="161" spans="1:8" ht="12.75">
      <c r="A161" s="3"/>
      <c r="B161" s="7"/>
      <c r="C161" s="3">
        <f>SUM(C158:C160)</f>
        <v>3264.29</v>
      </c>
      <c r="D161" s="8">
        <f>SUM(D158:D160)</f>
        <v>3753.9335</v>
      </c>
      <c r="E161" s="2">
        <f>C161*528/55253.03</f>
        <v>31.193676075321118</v>
      </c>
      <c r="F161" s="1">
        <v>3905</v>
      </c>
      <c r="G161" s="16">
        <f>F161-E161-D161</f>
        <v>119.87282392467887</v>
      </c>
      <c r="H161" s="1" t="s">
        <v>25</v>
      </c>
    </row>
    <row r="162" spans="1:8" ht="12.75">
      <c r="A162" s="3"/>
      <c r="B162" s="7"/>
      <c r="C162" s="3"/>
      <c r="D162" s="8"/>
      <c r="E162" s="2"/>
      <c r="F162" s="1"/>
      <c r="G162" s="16"/>
      <c r="H162" s="1"/>
    </row>
    <row r="163" spans="1:8" ht="12.75">
      <c r="A163" s="3" t="s">
        <v>134</v>
      </c>
      <c r="B163" s="7" t="s">
        <v>135</v>
      </c>
      <c r="C163" s="3">
        <v>263.25</v>
      </c>
      <c r="D163" s="8">
        <f>C163*12%+C163</f>
        <v>294.84</v>
      </c>
      <c r="E163" s="2"/>
      <c r="F163" s="1"/>
      <c r="G163" s="16"/>
      <c r="H163" s="1"/>
    </row>
    <row r="164" spans="1:8" ht="12.75">
      <c r="A164" s="3" t="s">
        <v>134</v>
      </c>
      <c r="B164" s="7" t="s">
        <v>136</v>
      </c>
      <c r="C164" s="3">
        <v>263.25</v>
      </c>
      <c r="D164" s="8">
        <f>C164*12%+C164</f>
        <v>294.84</v>
      </c>
      <c r="E164" s="2"/>
      <c r="F164" s="1"/>
      <c r="G164" s="16"/>
      <c r="H164" s="1"/>
    </row>
    <row r="165" spans="1:8" ht="12.75">
      <c r="A165" s="3" t="s">
        <v>134</v>
      </c>
      <c r="B165" s="7" t="s">
        <v>137</v>
      </c>
      <c r="C165" s="3">
        <v>263.25</v>
      </c>
      <c r="D165" s="8">
        <f>C165*12%+C165</f>
        <v>294.84</v>
      </c>
      <c r="E165" s="2"/>
      <c r="F165" s="1"/>
      <c r="G165" s="16"/>
      <c r="H165" s="1"/>
    </row>
    <row r="166" spans="1:8" ht="12.75">
      <c r="A166" s="1" t="s">
        <v>134</v>
      </c>
      <c r="B166" s="3" t="s">
        <v>138</v>
      </c>
      <c r="C166" s="1">
        <v>508.95</v>
      </c>
      <c r="D166" s="2">
        <f>C166*12%+C166</f>
        <v>570.024</v>
      </c>
      <c r="E166" s="2"/>
      <c r="F166" s="1"/>
      <c r="G166" s="16"/>
      <c r="H166" s="1"/>
    </row>
    <row r="167" spans="1:8" ht="12.75">
      <c r="A167" s="5" t="s">
        <v>134</v>
      </c>
      <c r="B167" s="9" t="s">
        <v>139</v>
      </c>
      <c r="C167" s="10">
        <v>0</v>
      </c>
      <c r="D167" s="11">
        <f>C167*15%+C167</f>
        <v>0</v>
      </c>
      <c r="E167" s="2"/>
      <c r="F167" s="1"/>
      <c r="G167" s="16"/>
      <c r="H167" s="1"/>
    </row>
    <row r="168" spans="1:8" ht="12.75">
      <c r="A168" s="5"/>
      <c r="B168" s="9"/>
      <c r="C168" s="3">
        <f>SUM(C163:C167)</f>
        <v>1298.7</v>
      </c>
      <c r="D168" s="8">
        <f>SUM(D163:D167)</f>
        <v>1454.5439999999999</v>
      </c>
      <c r="E168" s="2">
        <f>C168*528/55253.03</f>
        <v>12.410425274414814</v>
      </c>
      <c r="F168" s="1">
        <v>6268</v>
      </c>
      <c r="G168" s="16">
        <f>F168-E168-D168</f>
        <v>4801.0455747255855</v>
      </c>
      <c r="H168" s="1" t="s">
        <v>16</v>
      </c>
    </row>
    <row r="169" spans="1:8" ht="12.75">
      <c r="A169" s="5"/>
      <c r="B169" s="9"/>
      <c r="C169" s="10"/>
      <c r="D169" s="11"/>
      <c r="E169" s="2"/>
      <c r="F169" s="1"/>
      <c r="G169" s="16"/>
      <c r="H169" s="1"/>
    </row>
    <row r="170" spans="1:8" ht="12.75">
      <c r="A170" s="3" t="s">
        <v>140</v>
      </c>
      <c r="B170" s="10" t="s">
        <v>141</v>
      </c>
      <c r="C170" s="10">
        <v>0</v>
      </c>
      <c r="D170" s="11">
        <f>C170*15%+C170</f>
        <v>0</v>
      </c>
      <c r="E170" s="2">
        <f>C170*528/55253.03</f>
        <v>0</v>
      </c>
      <c r="F170" s="1">
        <v>1000</v>
      </c>
      <c r="G170" s="16">
        <f>F170-E170-D170</f>
        <v>1000</v>
      </c>
      <c r="H170" s="1" t="s">
        <v>25</v>
      </c>
    </row>
    <row r="171" spans="1:8" ht="12.75">
      <c r="A171" s="3" t="s">
        <v>140</v>
      </c>
      <c r="B171" s="10" t="s">
        <v>142</v>
      </c>
      <c r="C171" s="10">
        <v>0</v>
      </c>
      <c r="D171" s="11">
        <f>C171*15%+C171</f>
        <v>0</v>
      </c>
      <c r="E171" s="2"/>
      <c r="F171" s="1"/>
      <c r="G171" s="16"/>
      <c r="H171" s="1"/>
    </row>
    <row r="172" spans="1:8" ht="12.75">
      <c r="A172" s="3"/>
      <c r="B172" s="10"/>
      <c r="C172" s="10"/>
      <c r="D172" s="11"/>
      <c r="E172" s="2"/>
      <c r="F172" s="1"/>
      <c r="G172" s="16"/>
      <c r="H172" s="1"/>
    </row>
    <row r="173" spans="1:8" ht="12.75">
      <c r="A173" s="12" t="s">
        <v>143</v>
      </c>
      <c r="B173" s="13" t="s">
        <v>144</v>
      </c>
      <c r="C173" s="10">
        <v>0</v>
      </c>
      <c r="D173" s="11">
        <f>C173*15%+C173</f>
        <v>0</v>
      </c>
      <c r="E173" s="2"/>
      <c r="F173" s="1"/>
      <c r="G173" s="16"/>
      <c r="H173" s="1"/>
    </row>
    <row r="174" spans="1:8" ht="12.75">
      <c r="A174" s="1" t="s">
        <v>143</v>
      </c>
      <c r="B174" s="1" t="s">
        <v>31</v>
      </c>
      <c r="C174" s="1">
        <v>193.06</v>
      </c>
      <c r="D174" s="2">
        <f>C174*15%+C174</f>
        <v>222.019</v>
      </c>
      <c r="E174" s="2"/>
      <c r="F174" s="1"/>
      <c r="G174" s="16"/>
      <c r="H174" s="1"/>
    </row>
    <row r="175" spans="1:8" ht="12.75">
      <c r="A175" s="1" t="s">
        <v>143</v>
      </c>
      <c r="B175" s="1" t="s">
        <v>145</v>
      </c>
      <c r="C175" s="1">
        <v>193.06</v>
      </c>
      <c r="D175" s="2">
        <f>C175*15%+C175</f>
        <v>222.019</v>
      </c>
      <c r="E175" s="2"/>
      <c r="F175" s="1"/>
      <c r="G175" s="16"/>
      <c r="H175" s="1"/>
    </row>
    <row r="176" spans="1:8" ht="12.75">
      <c r="A176" s="1"/>
      <c r="B176" s="1"/>
      <c r="C176" s="1">
        <f>SUM(C173:C175)</f>
        <v>386.12</v>
      </c>
      <c r="D176" s="2">
        <f>SUM(D173:D175)</f>
        <v>444.038</v>
      </c>
      <c r="E176" s="2">
        <f>C176*528/55253.03</f>
        <v>3.689777013133941</v>
      </c>
      <c r="F176" s="1">
        <v>694</v>
      </c>
      <c r="G176" s="16">
        <f>F176-E176-D176</f>
        <v>246.27222298686604</v>
      </c>
      <c r="H176" s="1" t="s">
        <v>25</v>
      </c>
    </row>
    <row r="177" spans="1:8" ht="12.75">
      <c r="A177" s="1"/>
      <c r="B177" s="1"/>
      <c r="C177" s="1"/>
      <c r="D177" s="2"/>
      <c r="E177" s="2"/>
      <c r="F177" s="1"/>
      <c r="G177" s="16"/>
      <c r="H177" s="1"/>
    </row>
    <row r="178" spans="1:8" ht="12.75">
      <c r="A178" s="1" t="s">
        <v>146</v>
      </c>
      <c r="B178" s="1" t="s">
        <v>147</v>
      </c>
      <c r="C178" s="1">
        <v>207.27</v>
      </c>
      <c r="D178" s="2">
        <f aca="true" t="shared" si="3" ref="D178:D190">C178*15%+C178</f>
        <v>238.3605</v>
      </c>
      <c r="E178" s="2"/>
      <c r="F178" s="1"/>
      <c r="G178" s="16"/>
      <c r="H178" s="1"/>
    </row>
    <row r="179" spans="1:8" ht="12.75">
      <c r="A179" s="1" t="s">
        <v>146</v>
      </c>
      <c r="B179" s="3" t="s">
        <v>148</v>
      </c>
      <c r="C179" s="1">
        <v>275.36</v>
      </c>
      <c r="D179" s="2">
        <f t="shared" si="3"/>
        <v>316.664</v>
      </c>
      <c r="E179" s="2"/>
      <c r="F179" s="1"/>
      <c r="G179" s="16"/>
      <c r="H179" s="1"/>
    </row>
    <row r="180" spans="1:8" ht="12.75">
      <c r="A180" s="1" t="s">
        <v>146</v>
      </c>
      <c r="B180" s="1" t="s">
        <v>149</v>
      </c>
      <c r="C180" s="1">
        <v>169.93</v>
      </c>
      <c r="D180" s="2">
        <f t="shared" si="3"/>
        <v>195.4195</v>
      </c>
      <c r="E180" s="2"/>
      <c r="F180" s="1"/>
      <c r="G180" s="16"/>
      <c r="H180" s="1"/>
    </row>
    <row r="181" spans="1:8" ht="12.75">
      <c r="A181" s="1" t="s">
        <v>146</v>
      </c>
      <c r="B181" s="1" t="s">
        <v>150</v>
      </c>
      <c r="C181" s="1">
        <v>251.96</v>
      </c>
      <c r="D181" s="2">
        <f t="shared" si="3"/>
        <v>289.754</v>
      </c>
      <c r="E181" s="2"/>
      <c r="F181" s="1"/>
      <c r="G181" s="16"/>
      <c r="H181" s="1"/>
    </row>
    <row r="182" spans="1:8" ht="12.75">
      <c r="A182" s="1" t="s">
        <v>146</v>
      </c>
      <c r="B182" s="1" t="s">
        <v>151</v>
      </c>
      <c r="C182" s="1">
        <v>168.96</v>
      </c>
      <c r="D182" s="2">
        <f t="shared" si="3"/>
        <v>194.304</v>
      </c>
      <c r="E182" s="2"/>
      <c r="F182" s="1"/>
      <c r="G182" s="16"/>
      <c r="H182" s="1"/>
    </row>
    <row r="183" spans="1:8" ht="12.75">
      <c r="A183" s="1" t="s">
        <v>146</v>
      </c>
      <c r="B183" s="1" t="s">
        <v>151</v>
      </c>
      <c r="C183" s="1">
        <v>168.96</v>
      </c>
      <c r="D183" s="2">
        <f t="shared" si="3"/>
        <v>194.304</v>
      </c>
      <c r="E183" s="2"/>
      <c r="F183" s="1"/>
      <c r="G183" s="16"/>
      <c r="H183" s="1"/>
    </row>
    <row r="184" spans="1:8" ht="12.75">
      <c r="A184" s="1" t="s">
        <v>146</v>
      </c>
      <c r="B184" s="3" t="s">
        <v>152</v>
      </c>
      <c r="C184" s="1">
        <v>257.83</v>
      </c>
      <c r="D184" s="2">
        <f t="shared" si="3"/>
        <v>296.5045</v>
      </c>
      <c r="E184" s="2"/>
      <c r="F184" s="1"/>
      <c r="G184" s="16"/>
      <c r="H184" s="1"/>
    </row>
    <row r="185" spans="1:8" ht="12.75">
      <c r="A185" s="1" t="s">
        <v>146</v>
      </c>
      <c r="B185" s="1" t="s">
        <v>153</v>
      </c>
      <c r="C185" s="1">
        <v>251.96</v>
      </c>
      <c r="D185" s="2">
        <f t="shared" si="3"/>
        <v>289.754</v>
      </c>
      <c r="E185" s="2"/>
      <c r="F185" s="1"/>
      <c r="G185" s="16"/>
      <c r="H185" s="1"/>
    </row>
    <row r="186" spans="1:8" ht="12.75">
      <c r="A186" s="1" t="s">
        <v>146</v>
      </c>
      <c r="B186" s="3" t="s">
        <v>154</v>
      </c>
      <c r="C186" s="1">
        <v>350.45</v>
      </c>
      <c r="D186" s="2">
        <f t="shared" si="3"/>
        <v>403.0175</v>
      </c>
      <c r="E186" s="2"/>
      <c r="F186" s="1"/>
      <c r="G186" s="16"/>
      <c r="H186" s="1"/>
    </row>
    <row r="187" spans="1:8" ht="12.75">
      <c r="A187" s="1" t="s">
        <v>146</v>
      </c>
      <c r="B187" s="3" t="s">
        <v>155</v>
      </c>
      <c r="C187" s="1">
        <v>281.6</v>
      </c>
      <c r="D187" s="2">
        <f t="shared" si="3"/>
        <v>323.84000000000003</v>
      </c>
      <c r="E187" s="2"/>
      <c r="F187" s="1"/>
      <c r="G187" s="16"/>
      <c r="H187" s="1"/>
    </row>
    <row r="188" spans="1:8" ht="12.75">
      <c r="A188" s="1" t="s">
        <v>146</v>
      </c>
      <c r="B188" s="1" t="s">
        <v>156</v>
      </c>
      <c r="C188" s="1">
        <v>206.28</v>
      </c>
      <c r="D188" s="2">
        <f t="shared" si="3"/>
        <v>237.222</v>
      </c>
      <c r="E188" s="2"/>
      <c r="F188" s="1"/>
      <c r="G188" s="16"/>
      <c r="H188" s="1"/>
    </row>
    <row r="189" spans="1:8" ht="12.75">
      <c r="A189" s="1" t="s">
        <v>146</v>
      </c>
      <c r="B189" s="1" t="s">
        <v>157</v>
      </c>
      <c r="C189" s="1">
        <v>143.74</v>
      </c>
      <c r="D189" s="2">
        <f t="shared" si="3"/>
        <v>165.30100000000002</v>
      </c>
      <c r="E189" s="2"/>
      <c r="F189" s="1"/>
      <c r="G189" s="16"/>
      <c r="H189" s="1"/>
    </row>
    <row r="190" spans="1:8" ht="12.75">
      <c r="A190" s="1" t="s">
        <v>146</v>
      </c>
      <c r="B190" s="1" t="s">
        <v>158</v>
      </c>
      <c r="C190" s="1">
        <v>199.1</v>
      </c>
      <c r="D190" s="2">
        <f t="shared" si="3"/>
        <v>228.965</v>
      </c>
      <c r="E190" s="2"/>
      <c r="F190" s="1"/>
      <c r="G190" s="16"/>
      <c r="H190" s="1"/>
    </row>
    <row r="191" spans="1:8" ht="12.75">
      <c r="A191" s="1"/>
      <c r="B191" s="1"/>
      <c r="C191" s="1">
        <f>SUM(C178:C190)</f>
        <v>2933.4</v>
      </c>
      <c r="D191" s="2">
        <f>SUM(D178:D190)</f>
        <v>3373.4100000000003</v>
      </c>
      <c r="E191" s="2">
        <f>C191*528/55253.03</f>
        <v>28.03167898665467</v>
      </c>
      <c r="F191" s="1">
        <v>3373</v>
      </c>
      <c r="G191" s="16">
        <f>F191-E191-D191</f>
        <v>-28.441678986655006</v>
      </c>
      <c r="H191" s="1"/>
    </row>
    <row r="192" spans="1:8" ht="12.75">
      <c r="A192" s="1"/>
      <c r="B192" s="1"/>
      <c r="C192" s="1"/>
      <c r="D192" s="2"/>
      <c r="E192" s="2"/>
      <c r="F192" s="1"/>
      <c r="G192" s="16"/>
      <c r="H192" s="1"/>
    </row>
    <row r="193" spans="1:8" ht="12.75">
      <c r="A193" s="1" t="s">
        <v>159</v>
      </c>
      <c r="B193" s="1" t="s">
        <v>160</v>
      </c>
      <c r="C193" s="1">
        <v>111.35</v>
      </c>
      <c r="D193" s="2">
        <f aca="true" t="shared" si="4" ref="D193:D199">C193*15%+C193</f>
        <v>128.05249999999998</v>
      </c>
      <c r="E193" s="2"/>
      <c r="F193" s="1"/>
      <c r="G193" s="16"/>
      <c r="H193" s="1"/>
    </row>
    <row r="194" spans="1:8" ht="12.75">
      <c r="A194" s="3" t="s">
        <v>159</v>
      </c>
      <c r="B194" s="9" t="s">
        <v>161</v>
      </c>
      <c r="C194" s="10">
        <v>0</v>
      </c>
      <c r="D194" s="11">
        <f t="shared" si="4"/>
        <v>0</v>
      </c>
      <c r="E194" s="2"/>
      <c r="F194" s="1"/>
      <c r="G194" s="16"/>
      <c r="H194" s="1"/>
    </row>
    <row r="195" spans="1:8" ht="12.75">
      <c r="A195" s="1" t="s">
        <v>159</v>
      </c>
      <c r="B195" s="1" t="s">
        <v>162</v>
      </c>
      <c r="C195" s="1">
        <v>147.49</v>
      </c>
      <c r="D195" s="2">
        <f t="shared" si="4"/>
        <v>169.61350000000002</v>
      </c>
      <c r="E195" s="2"/>
      <c r="F195" s="1"/>
      <c r="G195" s="16"/>
      <c r="H195" s="1"/>
    </row>
    <row r="196" spans="1:8" ht="12.75">
      <c r="A196" s="3" t="s">
        <v>159</v>
      </c>
      <c r="B196" s="4" t="s">
        <v>163</v>
      </c>
      <c r="C196" s="1">
        <v>228.53</v>
      </c>
      <c r="D196" s="2">
        <f t="shared" si="4"/>
        <v>262.8095</v>
      </c>
      <c r="E196" s="2"/>
      <c r="F196" s="1"/>
      <c r="G196" s="16"/>
      <c r="H196" s="1"/>
    </row>
    <row r="197" spans="1:8" ht="12.75">
      <c r="A197" s="1" t="s">
        <v>159</v>
      </c>
      <c r="B197" s="1" t="s">
        <v>164</v>
      </c>
      <c r="C197" s="1">
        <v>176.42</v>
      </c>
      <c r="D197" s="2">
        <f t="shared" si="4"/>
        <v>202.88299999999998</v>
      </c>
      <c r="E197" s="2"/>
      <c r="F197" s="1"/>
      <c r="G197" s="16"/>
      <c r="H197" s="1"/>
    </row>
    <row r="198" spans="1:8" ht="12.75">
      <c r="A198" s="1" t="s">
        <v>159</v>
      </c>
      <c r="B198" s="1" t="s">
        <v>165</v>
      </c>
      <c r="C198" s="1">
        <v>128.92</v>
      </c>
      <c r="D198" s="2">
        <f t="shared" si="4"/>
        <v>148.25799999999998</v>
      </c>
      <c r="E198" s="2"/>
      <c r="F198" s="1"/>
      <c r="G198" s="16"/>
      <c r="H198" s="1"/>
    </row>
    <row r="199" spans="1:8" ht="12.75">
      <c r="A199" s="1" t="s">
        <v>159</v>
      </c>
      <c r="B199" s="1" t="s">
        <v>166</v>
      </c>
      <c r="C199" s="1">
        <v>228.38</v>
      </c>
      <c r="D199" s="2">
        <f t="shared" si="4"/>
        <v>262.637</v>
      </c>
      <c r="E199" s="2"/>
      <c r="F199" s="1"/>
      <c r="G199" s="16"/>
      <c r="H199" s="1"/>
    </row>
    <row r="200" spans="1:8" ht="12.75">
      <c r="A200" s="1"/>
      <c r="B200" s="1"/>
      <c r="C200" s="1">
        <f>SUM(C193:C199)</f>
        <v>1021.0899999999999</v>
      </c>
      <c r="D200" s="2">
        <f>SUM(D193:D199)</f>
        <v>1174.2535</v>
      </c>
      <c r="E200" s="2">
        <f>C200*528/55253.03</f>
        <v>9.757573838032048</v>
      </c>
      <c r="F200" s="1">
        <v>1391</v>
      </c>
      <c r="G200" s="16">
        <f>F200-E200-D200</f>
        <v>206.9889261619678</v>
      </c>
      <c r="H200" s="1" t="s">
        <v>25</v>
      </c>
    </row>
    <row r="201" spans="1:8" ht="12.75">
      <c r="A201" s="1"/>
      <c r="B201" s="1"/>
      <c r="C201" s="1"/>
      <c r="D201" s="2"/>
      <c r="E201" s="2"/>
      <c r="F201" s="1"/>
      <c r="G201" s="16"/>
      <c r="H201" s="1"/>
    </row>
    <row r="202" spans="1:8" ht="12.75">
      <c r="A202" s="5" t="s">
        <v>167</v>
      </c>
      <c r="B202" s="4" t="s">
        <v>168</v>
      </c>
      <c r="C202" s="1">
        <v>164.08</v>
      </c>
      <c r="D202" s="2">
        <f>C202*15%+C202</f>
        <v>188.692</v>
      </c>
      <c r="E202" s="2"/>
      <c r="F202" s="1"/>
      <c r="G202" s="16"/>
      <c r="H202" s="1"/>
    </row>
    <row r="203" spans="1:8" ht="12.75">
      <c r="A203" s="5" t="s">
        <v>167</v>
      </c>
      <c r="B203" s="7" t="s">
        <v>169</v>
      </c>
      <c r="C203" s="3">
        <v>272.03</v>
      </c>
      <c r="D203" s="8">
        <f>C203*15%+C203</f>
        <v>312.8345</v>
      </c>
      <c r="E203" s="2"/>
      <c r="F203" s="1"/>
      <c r="G203" s="16"/>
      <c r="H203" s="1"/>
    </row>
    <row r="204" spans="1:8" ht="12.75">
      <c r="A204" s="5"/>
      <c r="B204" s="7"/>
      <c r="C204" s="3">
        <f>SUM(C202:C203)</f>
        <v>436.11</v>
      </c>
      <c r="D204" s="8">
        <f>SUM(D202:D203)</f>
        <v>501.5265</v>
      </c>
      <c r="E204" s="2">
        <f>C204*528/55253.03</f>
        <v>4.167483303630589</v>
      </c>
      <c r="F204" s="1">
        <v>502</v>
      </c>
      <c r="G204" s="16">
        <f>F204-E204-D204</f>
        <v>-3.6939833036306027</v>
      </c>
      <c r="H204" s="1"/>
    </row>
    <row r="205" spans="1:8" ht="12.75">
      <c r="A205" s="5"/>
      <c r="B205" s="7"/>
      <c r="C205" s="3"/>
      <c r="D205" s="8"/>
      <c r="E205" s="2"/>
      <c r="F205" s="1"/>
      <c r="G205" s="16"/>
      <c r="H205" s="1"/>
    </row>
    <row r="206" spans="1:8" ht="12.75">
      <c r="A206" s="3" t="s">
        <v>170</v>
      </c>
      <c r="B206" s="7" t="s">
        <v>171</v>
      </c>
      <c r="C206" s="3">
        <v>605.48</v>
      </c>
      <c r="D206" s="8">
        <f>C206*15%+C206</f>
        <v>696.302</v>
      </c>
      <c r="E206" s="2"/>
      <c r="F206" s="1"/>
      <c r="G206" s="16"/>
      <c r="H206" s="1"/>
    </row>
    <row r="207" spans="1:8" ht="12.75">
      <c r="A207" s="3" t="s">
        <v>170</v>
      </c>
      <c r="B207" s="7" t="s">
        <v>172</v>
      </c>
      <c r="C207" s="3">
        <v>342.23</v>
      </c>
      <c r="D207" s="8">
        <f>C207*15%+C207</f>
        <v>393.5645</v>
      </c>
      <c r="E207" s="2"/>
      <c r="F207" s="1"/>
      <c r="G207" s="16"/>
      <c r="H207" s="1"/>
    </row>
    <row r="208" spans="1:8" ht="12.75">
      <c r="A208" s="3"/>
      <c r="B208" s="7"/>
      <c r="C208" s="3">
        <f>SUM(C206:C207)</f>
        <v>947.71</v>
      </c>
      <c r="D208" s="8">
        <f>SUM(D206:D207)</f>
        <v>1089.8665</v>
      </c>
      <c r="E208" s="2">
        <f>C208*528/55253.03</f>
        <v>9.056351841699904</v>
      </c>
      <c r="F208" s="1">
        <v>1810</v>
      </c>
      <c r="G208" s="16">
        <f>F208-E208-D208</f>
        <v>711.0771481582999</v>
      </c>
      <c r="H208" s="1" t="s">
        <v>16</v>
      </c>
    </row>
    <row r="209" spans="1:8" ht="12.75">
      <c r="A209" s="3"/>
      <c r="B209" s="7"/>
      <c r="C209" s="3"/>
      <c r="D209" s="8"/>
      <c r="E209" s="2"/>
      <c r="F209" s="1"/>
      <c r="G209" s="16"/>
      <c r="H209" s="1"/>
    </row>
    <row r="210" spans="1:8" ht="12.75">
      <c r="A210" s="5" t="s">
        <v>173</v>
      </c>
      <c r="B210" s="4" t="s">
        <v>174</v>
      </c>
      <c r="C210" s="1">
        <v>142.2</v>
      </c>
      <c r="D210" s="2">
        <f>C210*15%+C210</f>
        <v>163.52999999999997</v>
      </c>
      <c r="E210" s="2">
        <f>C210*528/55253.03</f>
        <v>1.3588684638652395</v>
      </c>
      <c r="F210" s="1">
        <v>5137</v>
      </c>
      <c r="G210" s="16">
        <f>F210-E210-D210</f>
        <v>4972.111131536135</v>
      </c>
      <c r="H210" s="1" t="s">
        <v>175</v>
      </c>
    </row>
    <row r="211" spans="1:8" ht="12.75">
      <c r="A211" s="5" t="s">
        <v>173</v>
      </c>
      <c r="B211" s="10" t="s">
        <v>176</v>
      </c>
      <c r="C211" s="10">
        <v>0</v>
      </c>
      <c r="D211" s="11">
        <f>C211*15%+C211</f>
        <v>0</v>
      </c>
      <c r="E211" s="2"/>
      <c r="F211" s="1"/>
      <c r="G211" s="16"/>
      <c r="H211" s="1"/>
    </row>
    <row r="212" spans="1:8" ht="12.75">
      <c r="A212" s="5"/>
      <c r="B212" s="10"/>
      <c r="C212" s="10"/>
      <c r="D212" s="11"/>
      <c r="E212" s="2"/>
      <c r="F212" s="1"/>
      <c r="G212" s="16"/>
      <c r="H212" s="1"/>
    </row>
    <row r="213" spans="1:8" ht="12.75">
      <c r="A213" s="5" t="s">
        <v>177</v>
      </c>
      <c r="B213" s="7" t="s">
        <v>178</v>
      </c>
      <c r="C213" s="3">
        <v>730.17</v>
      </c>
      <c r="D213" s="8">
        <f aca="true" t="shared" si="5" ref="D213:D226">C213*12%+C213</f>
        <v>817.7904</v>
      </c>
      <c r="E213" s="2"/>
      <c r="F213" s="1"/>
      <c r="G213" s="16"/>
      <c r="H213" s="1"/>
    </row>
    <row r="214" spans="1:8" ht="12.75">
      <c r="A214" s="5" t="s">
        <v>177</v>
      </c>
      <c r="B214" s="7" t="s">
        <v>179</v>
      </c>
      <c r="C214" s="3">
        <v>369.5</v>
      </c>
      <c r="D214" s="8">
        <f t="shared" si="5"/>
        <v>413.84</v>
      </c>
      <c r="E214" s="2"/>
      <c r="F214" s="1"/>
      <c r="G214" s="16"/>
      <c r="H214" s="1"/>
    </row>
    <row r="215" spans="1:8" ht="12.75">
      <c r="A215" s="5" t="s">
        <v>177</v>
      </c>
      <c r="B215" s="7" t="s">
        <v>180</v>
      </c>
      <c r="C215" s="3">
        <v>457.47</v>
      </c>
      <c r="D215" s="8">
        <f t="shared" si="5"/>
        <v>512.3664</v>
      </c>
      <c r="E215" s="2"/>
      <c r="F215" s="1"/>
      <c r="G215" s="16"/>
      <c r="H215" s="1"/>
    </row>
    <row r="216" spans="1:8" ht="12.75">
      <c r="A216" s="5" t="s">
        <v>177</v>
      </c>
      <c r="B216" s="7" t="s">
        <v>107</v>
      </c>
      <c r="C216" s="3">
        <v>500.17</v>
      </c>
      <c r="D216" s="8">
        <f t="shared" si="5"/>
        <v>560.1904000000001</v>
      </c>
      <c r="E216" s="2"/>
      <c r="F216" s="1"/>
      <c r="G216" s="16"/>
      <c r="H216" s="1"/>
    </row>
    <row r="217" spans="1:8" ht="12.75">
      <c r="A217" s="3" t="s">
        <v>177</v>
      </c>
      <c r="B217" s="3" t="s">
        <v>181</v>
      </c>
      <c r="C217" s="1">
        <v>304.5</v>
      </c>
      <c r="D217" s="2">
        <f t="shared" si="5"/>
        <v>341.04</v>
      </c>
      <c r="E217" s="2"/>
      <c r="F217" s="1"/>
      <c r="G217" s="16"/>
      <c r="H217" s="1"/>
    </row>
    <row r="218" spans="1:8" ht="12.75">
      <c r="A218" s="5" t="s">
        <v>177</v>
      </c>
      <c r="B218" s="7" t="s">
        <v>182</v>
      </c>
      <c r="C218" s="3">
        <v>947.82</v>
      </c>
      <c r="D218" s="8">
        <f t="shared" si="5"/>
        <v>1061.5584000000001</v>
      </c>
      <c r="E218" s="2"/>
      <c r="F218" s="1"/>
      <c r="G218" s="16"/>
      <c r="H218" s="1"/>
    </row>
    <row r="219" spans="1:8" ht="12.75">
      <c r="A219" s="3" t="s">
        <v>177</v>
      </c>
      <c r="B219" s="1" t="s">
        <v>73</v>
      </c>
      <c r="C219" s="1">
        <v>216.81</v>
      </c>
      <c r="D219" s="2">
        <f t="shared" si="5"/>
        <v>242.8272</v>
      </c>
      <c r="E219" s="2"/>
      <c r="F219" s="1"/>
      <c r="G219" s="16"/>
      <c r="H219" s="1"/>
    </row>
    <row r="220" spans="1:8" ht="12.75">
      <c r="A220" s="3" t="s">
        <v>177</v>
      </c>
      <c r="B220" s="1" t="s">
        <v>183</v>
      </c>
      <c r="C220" s="1">
        <v>251.96</v>
      </c>
      <c r="D220" s="2">
        <f t="shared" si="5"/>
        <v>282.1952</v>
      </c>
      <c r="E220" s="2"/>
      <c r="F220" s="1"/>
      <c r="G220" s="16"/>
      <c r="H220" s="1"/>
    </row>
    <row r="221" spans="1:8" ht="12.75">
      <c r="A221" s="3" t="s">
        <v>177</v>
      </c>
      <c r="B221" s="1" t="s">
        <v>184</v>
      </c>
      <c r="C221" s="1">
        <v>234.39</v>
      </c>
      <c r="D221" s="2">
        <f t="shared" si="5"/>
        <v>262.5168</v>
      </c>
      <c r="E221" s="2"/>
      <c r="F221" s="1"/>
      <c r="G221" s="16"/>
      <c r="H221" s="1"/>
    </row>
    <row r="222" spans="1:8" ht="12.75">
      <c r="A222" s="3" t="s">
        <v>177</v>
      </c>
      <c r="B222" s="3" t="s">
        <v>185</v>
      </c>
      <c r="C222" s="1">
        <v>316.2</v>
      </c>
      <c r="D222" s="2">
        <f t="shared" si="5"/>
        <v>354.144</v>
      </c>
      <c r="E222" s="2"/>
      <c r="F222" s="1"/>
      <c r="G222" s="16"/>
      <c r="H222" s="1"/>
    </row>
    <row r="223" spans="1:8" ht="12.75">
      <c r="A223" s="1" t="s">
        <v>177</v>
      </c>
      <c r="B223" s="3" t="s">
        <v>186</v>
      </c>
      <c r="C223" s="1">
        <v>649.35</v>
      </c>
      <c r="D223" s="2">
        <f t="shared" si="5"/>
        <v>727.272</v>
      </c>
      <c r="E223" s="2"/>
      <c r="F223" s="1"/>
      <c r="G223" s="16"/>
      <c r="H223" s="1"/>
    </row>
    <row r="224" spans="1:8" ht="12.75">
      <c r="A224" s="1" t="s">
        <v>177</v>
      </c>
      <c r="B224" s="3" t="s">
        <v>187</v>
      </c>
      <c r="C224" s="1">
        <v>298.35</v>
      </c>
      <c r="D224" s="2">
        <f t="shared" si="5"/>
        <v>334.15200000000004</v>
      </c>
      <c r="E224" s="2"/>
      <c r="F224" s="1"/>
      <c r="G224" s="16"/>
      <c r="H224" s="1"/>
    </row>
    <row r="225" spans="1:8" ht="12.75">
      <c r="A225" s="5" t="s">
        <v>177</v>
      </c>
      <c r="B225" s="7" t="s">
        <v>188</v>
      </c>
      <c r="C225" s="3">
        <v>272.03</v>
      </c>
      <c r="D225" s="8">
        <f t="shared" si="5"/>
        <v>304.67359999999996</v>
      </c>
      <c r="E225" s="2"/>
      <c r="F225" s="1"/>
      <c r="G225" s="16"/>
      <c r="H225" s="1"/>
    </row>
    <row r="226" spans="1:8" ht="12.75">
      <c r="A226" s="5" t="s">
        <v>177</v>
      </c>
      <c r="B226" s="7" t="s">
        <v>189</v>
      </c>
      <c r="C226" s="3">
        <v>579.15</v>
      </c>
      <c r="D226" s="8">
        <f t="shared" si="5"/>
        <v>648.6479999999999</v>
      </c>
      <c r="E226" s="2"/>
      <c r="F226" s="1"/>
      <c r="G226" s="16"/>
      <c r="H226" s="1"/>
    </row>
    <row r="227" spans="1:8" ht="12.75">
      <c r="A227" s="5"/>
      <c r="B227" s="7"/>
      <c r="C227" s="3">
        <f>SUM(C213:C226)</f>
        <v>6127.87</v>
      </c>
      <c r="D227" s="8">
        <f>SUM(D213:D226)</f>
        <v>6863.214400000001</v>
      </c>
      <c r="E227" s="2">
        <f>C227*528/55253.03</f>
        <v>58.55815255742536</v>
      </c>
      <c r="F227" s="1">
        <v>9910</v>
      </c>
      <c r="G227" s="16">
        <f>F227-E227-D227</f>
        <v>2988.227447442574</v>
      </c>
      <c r="H227" s="1" t="s">
        <v>16</v>
      </c>
    </row>
  </sheetData>
  <hyperlinks>
    <hyperlink ref="A225" r:id="rId1" display="http://forum.sibmama.ru/viewtopic.php?t=699677&amp;postdays=0&amp;postorder=asc&amp;start=645"/>
    <hyperlink ref="A21" r:id="rId2" display="http://forum.sibmama.ru/viewtopic.php?p=32900231"/>
    <hyperlink ref="A202" r:id="rId3" display="http://forum.sibmama.ru/viewtopic.php?t=698598&amp;postdays=0&amp;postorder=asc&amp;start=810"/>
    <hyperlink ref="A60" r:id="rId4" display="http://forum.sibmama.ru/viewtopic.php?t=698598&amp;postdays=0&amp;postorder=asc&amp;start=810"/>
    <hyperlink ref="A61" r:id="rId5" display="http://forum.sibmama.ru/viewtopic.php?t=698598&amp;postdays=0&amp;postorder=asc&amp;start=810"/>
    <hyperlink ref="A167" r:id="rId6" display="http://forum.sibmama.ru/viewtopic.php?t=698598&amp;postdays=0&amp;postorder=asc&amp;start=810"/>
    <hyperlink ref="A18" r:id="rId7" display="http://forum.sibmama.ru/viewtopic.php?t=698598&amp;postdays=0&amp;postorder=asc&amp;start=810"/>
    <hyperlink ref="A17" r:id="rId8" display="http://forum.sibmama.ru/viewtopic.php?t=698598&amp;postdays=0&amp;postorder=asc&amp;start=810"/>
    <hyperlink ref="A57" r:id="rId9" display="http://forum.sibmama.ru/viewtopic.php?t=698598&amp;postdays=0&amp;postorder=asc&amp;start=810"/>
  </hyperlinks>
  <printOptions/>
  <pageMargins left="0.75" right="0.75" top="1" bottom="1" header="0.5" footer="0.5"/>
  <pageSetup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2012-10-16T09:28:35Z</dcterms:created>
  <dcterms:modified xsi:type="dcterms:W3CDTF">2012-10-16T09:30:19Z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