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65" windowHeight="123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<sst xmlns="http://schemas.openxmlformats.org/spreadsheetml/2006/main" count="371" uniqueCount="239">
  <si>
    <t>***Ленуська***</t>
  </si>
  <si>
    <t>AKADEMY Брюки 8 А р. 140</t>
  </si>
  <si>
    <t xml:space="preserve">BEZOWY MIS Повязка 19 р.68-74 </t>
  </si>
  <si>
    <t>BOWLING Блуза 5 р.140</t>
  </si>
  <si>
    <t xml:space="preserve">DESZCZYK Сарафан 3 р. 74 </t>
  </si>
  <si>
    <t xml:space="preserve">KOCIE OCZKO Блузка 11 р. 74 </t>
  </si>
  <si>
    <t xml:space="preserve">MISIAKI DZIEWCZYNKA Сарафан 6 р 80 </t>
  </si>
  <si>
    <t xml:space="preserve">SLODKIE MUFFINKI Блузка 3А р. 80 </t>
  </si>
  <si>
    <t>SPARKLE Блузка 6В р. 80</t>
  </si>
  <si>
    <t>WILK Поло 5 р.140</t>
  </si>
  <si>
    <t>~Marina~</t>
  </si>
  <si>
    <t>MONKEY Брюки 3В р. 116</t>
  </si>
  <si>
    <t>MONKEY Водолазка 7В р. 116</t>
  </si>
  <si>
    <t>SAMOLOCIK ZIELONY Брюки дрес.8 р. 116</t>
  </si>
  <si>
    <t>albina@</t>
  </si>
  <si>
    <t>BOWLING Блуза 5 р.158</t>
  </si>
  <si>
    <t>An2</t>
  </si>
  <si>
    <t>GAWROSZ Брюки 3 B 92р.</t>
  </si>
  <si>
    <t xml:space="preserve">MONT BLANC Брюки дрес,5В р 152 </t>
  </si>
  <si>
    <t>anetka</t>
  </si>
  <si>
    <t xml:space="preserve">RAJSKIE JABLUSZKO Блуза 11 р 98  </t>
  </si>
  <si>
    <t>RAJSKIE JABLUSZKO Гетры 3В р 104</t>
  </si>
  <si>
    <t>elena_foma3025</t>
  </si>
  <si>
    <t>KARUZELA Брюки 2 р. 128</t>
  </si>
  <si>
    <t>KARUZELA Куртка 1А р. 128</t>
  </si>
  <si>
    <t>evgeniya2211</t>
  </si>
  <si>
    <t xml:space="preserve">SAMOLOCIK SZARY Водолазка 4 В р. 104 </t>
  </si>
  <si>
    <t>Evidence</t>
  </si>
  <si>
    <t>DINO Ползунки 3 р. 74</t>
  </si>
  <si>
    <t>PRZYJACIELE Огороднички 11В р. 80</t>
  </si>
  <si>
    <t>PUPPY Огороднички 4 р.74</t>
  </si>
  <si>
    <t>SNOWFOX Водолазка 6В р.86</t>
  </si>
  <si>
    <t>foeniks_nadia</t>
  </si>
  <si>
    <t>MOLLY Блузка 6 р.128</t>
  </si>
  <si>
    <t>PERFECT Юбочка 8А р.134</t>
  </si>
  <si>
    <t>koha</t>
  </si>
  <si>
    <t xml:space="preserve">TRAKTOR Подкозулька 6А р. 86 </t>
  </si>
  <si>
    <t xml:space="preserve">WIKING Водолазка 3B р 86 </t>
  </si>
  <si>
    <t>Larani</t>
  </si>
  <si>
    <t>AFRYKA Футболка 10А р.146</t>
  </si>
  <si>
    <t>GENERATION Куртка 1А р.146</t>
  </si>
  <si>
    <t xml:space="preserve">SAFARI Бермуды 3 р.146 </t>
  </si>
  <si>
    <t>SURFING Боксерка 7В р.140</t>
  </si>
  <si>
    <t>lilya-5503</t>
  </si>
  <si>
    <t>SAMOLOCIK ZIELONY Жилетка 3 р. 104</t>
  </si>
  <si>
    <t>Lully</t>
  </si>
  <si>
    <t xml:space="preserve">ASPEN Блузка 5 р. 140 </t>
  </si>
  <si>
    <t xml:space="preserve">COCO Сарафан 5 140р. </t>
  </si>
  <si>
    <t>DESZCZYK Блузка 10 р. 110</t>
  </si>
  <si>
    <t xml:space="preserve">ELIZA Брюки 5 140р. </t>
  </si>
  <si>
    <t>FAIRY Юбка10 р 140</t>
  </si>
  <si>
    <t xml:space="preserve">KARUZELA Брюки 2 р. 140 </t>
  </si>
  <si>
    <t xml:space="preserve">KARUZELA Куртка 1А р. 140 </t>
  </si>
  <si>
    <t>SGD-1101 Гетры 3/4 крас. р.134</t>
  </si>
  <si>
    <t xml:space="preserve">STARS Гетры 14 110р. </t>
  </si>
  <si>
    <t>Mallyussa</t>
  </si>
  <si>
    <t>WONDERBOY Комбинезон 2A р. 74</t>
  </si>
  <si>
    <t>manyunya</t>
  </si>
  <si>
    <t>DEMOLITION Брюки 10 р. 146</t>
  </si>
  <si>
    <t xml:space="preserve">DEMOLITION Куртка 1А р. 146 </t>
  </si>
  <si>
    <t>DEMOLITION Шапка 11 р. 146-158</t>
  </si>
  <si>
    <t>Mariiy</t>
  </si>
  <si>
    <r>
      <t>LAGUNA Брюки 10 р.116</t>
    </r>
    <r>
      <rPr>
        <b/>
        <sz val="10"/>
        <rFont val="Arial Cyr"/>
        <family val="0"/>
      </rPr>
      <t xml:space="preserve"> 2 шт.</t>
    </r>
  </si>
  <si>
    <r>
      <t xml:space="preserve">MOLLY Шорты 7 р.116 </t>
    </r>
    <r>
      <rPr>
        <b/>
        <sz val="10"/>
        <rFont val="Arial Cyr"/>
        <family val="0"/>
      </rPr>
      <t>2 шт.</t>
    </r>
  </si>
  <si>
    <r>
      <t xml:space="preserve">ONLY Огороднички 3В р.116 </t>
    </r>
    <r>
      <rPr>
        <b/>
        <sz val="10"/>
        <rFont val="Arial Cyr"/>
        <family val="0"/>
      </rPr>
      <t>2 шт.</t>
    </r>
  </si>
  <si>
    <t>otrajenie</t>
  </si>
  <si>
    <t>BLUE DOG Шорты 6 р.80</t>
  </si>
  <si>
    <t>KONIK CHL. Боди 11 р.80</t>
  </si>
  <si>
    <t xml:space="preserve">MISIAKI CHLOPIEC Брючки трикотаж 2 р 86 </t>
  </si>
  <si>
    <t>Persiko</t>
  </si>
  <si>
    <t xml:space="preserve">BLUE DOG Борцовка 8 р.110 </t>
  </si>
  <si>
    <t>Siverew</t>
  </si>
  <si>
    <t>CHAMPION Брюки 12 р.110</t>
  </si>
  <si>
    <t xml:space="preserve">CHAMPION Куртка 1А р.110 </t>
  </si>
  <si>
    <t>CHAMPION Шапка 14 р.104-116</t>
  </si>
  <si>
    <t>Tatia</t>
  </si>
  <si>
    <t xml:space="preserve">DESZCZYK Блузка 2 р. 80 </t>
  </si>
  <si>
    <t xml:space="preserve">DESZCZYK Сарафан 3 р. 80 </t>
  </si>
  <si>
    <t>MAYFLOWER Блузка 4 р.86</t>
  </si>
  <si>
    <t xml:space="preserve">ZACZAROWANA BEZA Брюки 7А р.80 </t>
  </si>
  <si>
    <t>Yad182</t>
  </si>
  <si>
    <t>КВМ-1133 Футболка д/девоч. р.86 2998</t>
  </si>
  <si>
    <t>Yulek</t>
  </si>
  <si>
    <t xml:space="preserve">BOWLING Брюки 4В р.140 </t>
  </si>
  <si>
    <t xml:space="preserve">BOWLING Водолазка 11 р.140 </t>
  </si>
  <si>
    <t xml:space="preserve">POLNOC Брюки трикотаж 5 р. 140 </t>
  </si>
  <si>
    <t>POLNOC Водолазка 9 р. 140</t>
  </si>
  <si>
    <t xml:space="preserve">WIZYTOWA CH Брюки 3 р 140 </t>
  </si>
  <si>
    <t>Алена86</t>
  </si>
  <si>
    <t xml:space="preserve">DINO Джемпер 5А р. 74 </t>
  </si>
  <si>
    <t>KONIK CHL. Борцовка 6А р.74</t>
  </si>
  <si>
    <t xml:space="preserve">KONIK CHL. Куртка 13В р.74 </t>
  </si>
  <si>
    <t xml:space="preserve">PRZYJACIELE Огороднички 11А р. 74 </t>
  </si>
  <si>
    <t>PUPPY Футболка 5 р.74</t>
  </si>
  <si>
    <t xml:space="preserve">TRAKTOR Подкозулька 6А р. 74 </t>
  </si>
  <si>
    <t xml:space="preserve">WIKING Подкозулька 1B р 80 </t>
  </si>
  <si>
    <t xml:space="preserve">Zwierzyniec Блуза 10 80р. </t>
  </si>
  <si>
    <t>Zwierzyniec Блуза 6 80р.</t>
  </si>
  <si>
    <t xml:space="preserve">Zwierzyniec Блуза 9 74р. </t>
  </si>
  <si>
    <t>Zwierzyniec Брюки 17 80р.</t>
  </si>
  <si>
    <t>Аристократка</t>
  </si>
  <si>
    <t xml:space="preserve">DINO Брюки 6A р. 68  </t>
  </si>
  <si>
    <t xml:space="preserve">PRZYJACIELE Подкозулька 9 р. 68 </t>
  </si>
  <si>
    <t>биба</t>
  </si>
  <si>
    <t xml:space="preserve">KROLEWNA Блуза 9 86р. </t>
  </si>
  <si>
    <t xml:space="preserve">Scottie Блузка 4 80р </t>
  </si>
  <si>
    <t>SPARKLE Блузка 6А р. 80</t>
  </si>
  <si>
    <t xml:space="preserve">SPARKLE Гетры 9 р. 80 </t>
  </si>
  <si>
    <t>Вебер Ника</t>
  </si>
  <si>
    <t>SARENKA Водолазка 2 р. 116</t>
  </si>
  <si>
    <t>TOLA Водолазка 2 р.110</t>
  </si>
  <si>
    <t>замена BALERINKI Водолазка 5В р.110</t>
  </si>
  <si>
    <t>Вера_X</t>
  </si>
  <si>
    <t>BOWLING Брюки 2 р.152</t>
  </si>
  <si>
    <t>BOWLING Джемпер 3 р.140</t>
  </si>
  <si>
    <t>SPARKLE Сарафан 10 р. 104</t>
  </si>
  <si>
    <t>ГриТа</t>
  </si>
  <si>
    <t xml:space="preserve">AFRYKA Футболка 10В р.80 </t>
  </si>
  <si>
    <t xml:space="preserve">BABY BEAR Боди 11 р.86 </t>
  </si>
  <si>
    <t xml:space="preserve">BASKETBALL Брюки 4 р.80 </t>
  </si>
  <si>
    <t xml:space="preserve">BLUE DOG Футболка 7 р.86 </t>
  </si>
  <si>
    <t xml:space="preserve">EMMA Брюки 3 152р. </t>
  </si>
  <si>
    <t>HAU HAU Брюки 9В 80 р</t>
  </si>
  <si>
    <t xml:space="preserve">KROLIK Бермуды 9А р.86 </t>
  </si>
  <si>
    <t xml:space="preserve">KROLIK Футболка 1 р.80 </t>
  </si>
  <si>
    <t>MILKSHAKE Брюки 1 р.152</t>
  </si>
  <si>
    <t xml:space="preserve">MISIAKI CHLOPIEC Брючки трикотаж 2 р 92 </t>
  </si>
  <si>
    <t xml:space="preserve">MISIAKI CHLOPIEC Водолазка 7 р 86 </t>
  </si>
  <si>
    <t xml:space="preserve">POLNOC Брюки трикотаж 5 р. 128 </t>
  </si>
  <si>
    <t>POLNOC Водолазка 9 р. 134</t>
  </si>
  <si>
    <t xml:space="preserve">POLNOC Джемпер 4В р. 86 </t>
  </si>
  <si>
    <t>SKIPPER Поло 10В р.86</t>
  </si>
  <si>
    <t xml:space="preserve">SURFING Рубашка 5 р.140 </t>
  </si>
  <si>
    <t>VOGUE Плащ 7 р.152</t>
  </si>
  <si>
    <t>WIZYTOWA CH Брюки 3 р 122</t>
  </si>
  <si>
    <t>гуля79</t>
  </si>
  <si>
    <t>MILKSHAKE Юбочка 4 р. 134</t>
  </si>
  <si>
    <t xml:space="preserve">TECZOWA Платье 4 р. 140 </t>
  </si>
  <si>
    <t>Дудка</t>
  </si>
  <si>
    <t>MAYFLOWER Блузка 11 р.92</t>
  </si>
  <si>
    <t xml:space="preserve">MAYFLOWER Юбочка 12 р.92 </t>
  </si>
  <si>
    <t>Ирамама</t>
  </si>
  <si>
    <t>ASPEN Блузка 5 р. 122</t>
  </si>
  <si>
    <t xml:space="preserve">RAJSKIE JABLUSZKO Водолазка 1В р 122 </t>
  </si>
  <si>
    <t>Ирина Игнатовская</t>
  </si>
  <si>
    <t xml:space="preserve">FOKA Комбинезон 2В 110р </t>
  </si>
  <si>
    <t xml:space="preserve">LOS Комбинезон 1А 104р. </t>
  </si>
  <si>
    <t>PIESEK Огороднички 7А р. 104</t>
  </si>
  <si>
    <t>КсенияНик</t>
  </si>
  <si>
    <t xml:space="preserve">POLNOC Водолазка 9 р. 92 </t>
  </si>
  <si>
    <t xml:space="preserve">SAMOLOCIK ZIELONY Водолазка 4А р.110 </t>
  </si>
  <si>
    <t>Лилик</t>
  </si>
  <si>
    <t>KLARA Капри 7 98р</t>
  </si>
  <si>
    <t xml:space="preserve">KORNELIA Туника 12А р.98 </t>
  </si>
  <si>
    <t xml:space="preserve">KORNELIA Шорты 4В р.98 </t>
  </si>
  <si>
    <t>Мама Миа</t>
  </si>
  <si>
    <t>CHAMPION Свитер 10 р.128</t>
  </si>
  <si>
    <t>SAMOLOCIK ZIELONY Свитер 10 р. 104</t>
  </si>
  <si>
    <t>Маруча</t>
  </si>
  <si>
    <t>DESZCZYK Блузка 10 р. 98</t>
  </si>
  <si>
    <t>DESZCZYK Куртка+брюки 1A р. 104</t>
  </si>
  <si>
    <t>DOLLY Юбка 18 р.92</t>
  </si>
  <si>
    <t>KOCIE OCZKO Брюки 4 А р. 98</t>
  </si>
  <si>
    <t>MONT BLANC Брюки дрес,5А р 146</t>
  </si>
  <si>
    <t>POLNOC Брюки 6В р. 146</t>
  </si>
  <si>
    <t>SZWADRON Джемпер 7 р. 146</t>
  </si>
  <si>
    <t>TOLA Блузка 6 р.98</t>
  </si>
  <si>
    <t>TOLA Брюки 3 р.98</t>
  </si>
  <si>
    <t>Машуня</t>
  </si>
  <si>
    <t>KARUZELA Блузка 9 р. 110</t>
  </si>
  <si>
    <t>MONT BLANC Брюки дрес,5А р 128</t>
  </si>
  <si>
    <t>Михрютка</t>
  </si>
  <si>
    <t xml:space="preserve">WILK Куртка 1В р.140 </t>
  </si>
  <si>
    <t xml:space="preserve">WILK Футболка 6В р.140 </t>
  </si>
  <si>
    <t>Наташа Р.</t>
  </si>
  <si>
    <t>KORNELIA Туника 12А р.92</t>
  </si>
  <si>
    <t xml:space="preserve">MONKEY Брюки 3В р. 110 </t>
  </si>
  <si>
    <t>Натусик75</t>
  </si>
  <si>
    <t xml:space="preserve">KWIATUSZKI Куртка 1А р.86 </t>
  </si>
  <si>
    <t>Натюша</t>
  </si>
  <si>
    <t xml:space="preserve">KARUZELA Куртка 1А р. 146 </t>
  </si>
  <si>
    <t>KOCIE OCZKO Комбинезон 7 р. 74</t>
  </si>
  <si>
    <t>оксаначик</t>
  </si>
  <si>
    <t>ANASTAZJA Блузка 6 р.110</t>
  </si>
  <si>
    <t xml:space="preserve">LOLLIPOP Гетры 7 р.110 </t>
  </si>
  <si>
    <t xml:space="preserve">PERFECT Блузка 5А р.110 </t>
  </si>
  <si>
    <t>Ольга К</t>
  </si>
  <si>
    <t xml:space="preserve">AFRYKA Брюки 2 р.146 </t>
  </si>
  <si>
    <t xml:space="preserve">BIEGUN Блузка 4 140р. </t>
  </si>
  <si>
    <t xml:space="preserve">DEMOLITION Поло 6 р. 146 </t>
  </si>
  <si>
    <t>GENERATION Борцовка 4 р.140</t>
  </si>
  <si>
    <t xml:space="preserve">SAFARI Бермуды 4 р.140 </t>
  </si>
  <si>
    <t>SURFING Футболка 8А р.140</t>
  </si>
  <si>
    <t>Олюша_Л</t>
  </si>
  <si>
    <t>ZACZAROWANA BEZA Водолазка 10 р.92</t>
  </si>
  <si>
    <t>ПАНТЕРА 1504</t>
  </si>
  <si>
    <t>WIZYTOWA CH Свитер 1 р 116</t>
  </si>
  <si>
    <t>Париж</t>
  </si>
  <si>
    <t>ASPEN Блузка 5 р. 140</t>
  </si>
  <si>
    <t>BALERINKI Юбка 8 р.140</t>
  </si>
  <si>
    <t>LAGUNA Блузка 4 р.140</t>
  </si>
  <si>
    <t>MOLLY Блуза 3 р.140</t>
  </si>
  <si>
    <t>MOLLY Блузка 6 р.140</t>
  </si>
  <si>
    <t>РАДУГА-ДУГА</t>
  </si>
  <si>
    <t>MONT BLANC Брюки дрес,5А р 134</t>
  </si>
  <si>
    <t xml:space="preserve">POLNOC Брюки 6В р. 128 </t>
  </si>
  <si>
    <t xml:space="preserve">TRAKTOR Брюки 7В р. 98 </t>
  </si>
  <si>
    <t xml:space="preserve">TRAKTOR Подкозулька 6В р. 98 </t>
  </si>
  <si>
    <t>Римини</t>
  </si>
  <si>
    <t xml:space="preserve">GAWROSZ Поло 4 104р. </t>
  </si>
  <si>
    <t xml:space="preserve">MONT BLANC Подкозулька 6В р 122 </t>
  </si>
  <si>
    <t>Романка</t>
  </si>
  <si>
    <t>POLNOC Брюки трикотаж 5 р. 104</t>
  </si>
  <si>
    <t>ронни</t>
  </si>
  <si>
    <t xml:space="preserve">DESZCZYK Блузка 10 р. 104 </t>
  </si>
  <si>
    <t xml:space="preserve">DESZCZYK Брюки 11 р. 104    </t>
  </si>
  <si>
    <t xml:space="preserve">WERONIKA Блуза 9 р 104 </t>
  </si>
  <si>
    <t xml:space="preserve">WERONIKA Брюки 14 р 110 </t>
  </si>
  <si>
    <t xml:space="preserve">WERONIKA Куртка 1В р 110 </t>
  </si>
  <si>
    <t>Татьяна04</t>
  </si>
  <si>
    <t>KOCIE OCZKO Огороднички 5 А р. 68</t>
  </si>
  <si>
    <t xml:space="preserve">KOCIE OCZKO Повязка 16 р. 62-74 </t>
  </si>
  <si>
    <t>KORNELIA Шорты 7А р.68</t>
  </si>
  <si>
    <t xml:space="preserve">MISIAKI DZIEWCZYNKA Брюки с грудкой 3 р 62  </t>
  </si>
  <si>
    <t xml:space="preserve">SLODKIE MUFFINKI Сарафан 4В р. 68 </t>
  </si>
  <si>
    <t>ZACZAROWANA BEZA Повязка 19 р.62-74</t>
  </si>
  <si>
    <t>Юля Четверкина</t>
  </si>
  <si>
    <t xml:space="preserve">BIEGUN Брюки 7 122р. </t>
  </si>
  <si>
    <t xml:space="preserve">MAYFLOWER Блузка 11 р.116 </t>
  </si>
  <si>
    <t xml:space="preserve">MAYFLOWER Капри 10 р.116 </t>
  </si>
  <si>
    <t>SZERYF Комбинезон 1В 128р.</t>
  </si>
  <si>
    <t xml:space="preserve">замена WILK Куртка 1А р.122 </t>
  </si>
  <si>
    <t>НИК</t>
  </si>
  <si>
    <t>Наименование</t>
  </si>
  <si>
    <t>Без ОРГ</t>
  </si>
  <si>
    <t>С ОРГ</t>
  </si>
  <si>
    <t>Трансп.</t>
  </si>
  <si>
    <t>Сдано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</si>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</sst>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color indexed="8"/>
      <name val="Verdana"/>
      <family val="2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6"/>
  <sheetViews>
    <sheetView tabSelected="1" workbookViewId="0" topLeftCell="A1">
      <selection activeCell="H8" sqref="H8"/>
    </sheetView>
  </sheetViews>
  <sheetFormatPr defaultColWidth="9.00390625" defaultRowHeight="12.75"/>
  <cols>
    <col min="1" max="1" width="20.75390625" style="0" customWidth="1"/>
    <col min="2" max="2" width="43.375" style="0" customWidth="1"/>
  </cols>
  <sheetData>
    <row r="1" spans="1:7" ht="12.75">
      <c r="A1" s="6" t="s">
        <v>232</v>
      </c>
      <c r="B1" s="6" t="s">
        <v>233</v>
      </c>
      <c r="C1" s="6" t="s">
        <v>234</v>
      </c>
      <c r="D1" s="6" t="s">
        <v>235</v>
      </c>
      <c r="E1" s="6" t="s">
        <v>236</v>
      </c>
      <c r="F1" s="6" t="s">
        <v>237</v>
      </c>
      <c r="G1" s="6" t="s">
        <v>238</v>
      </c>
    </row>
    <row r="2" spans="1:7" ht="12.75">
      <c r="A2" s="1" t="s">
        <v>0</v>
      </c>
      <c r="B2" s="1" t="s">
        <v>1</v>
      </c>
      <c r="C2" s="1">
        <v>672.96</v>
      </c>
      <c r="D2" s="2">
        <f aca="true" t="shared" si="0" ref="D2:D10">C2*15%+C2</f>
        <v>773.904</v>
      </c>
      <c r="E2" s="2"/>
      <c r="F2" s="1"/>
      <c r="G2" s="1"/>
    </row>
    <row r="3" spans="1:7" ht="12.75">
      <c r="A3" s="1" t="s">
        <v>0</v>
      </c>
      <c r="B3" s="1" t="s">
        <v>2</v>
      </c>
      <c r="C3" s="1">
        <v>52.37</v>
      </c>
      <c r="D3" s="2">
        <f t="shared" si="0"/>
        <v>60.2255</v>
      </c>
      <c r="E3" s="2"/>
      <c r="F3" s="1"/>
      <c r="G3" s="1"/>
    </row>
    <row r="4" spans="1:7" ht="12.75">
      <c r="A4" s="1" t="s">
        <v>0</v>
      </c>
      <c r="B4" s="1" t="s">
        <v>3</v>
      </c>
      <c r="C4" s="1">
        <v>665.59</v>
      </c>
      <c r="D4" s="2">
        <f t="shared" si="0"/>
        <v>765.4285</v>
      </c>
      <c r="E4" s="2"/>
      <c r="F4" s="1"/>
      <c r="G4" s="1"/>
    </row>
    <row r="5" spans="1:7" ht="12.75">
      <c r="A5" s="1" t="s">
        <v>0</v>
      </c>
      <c r="B5" s="1" t="s">
        <v>4</v>
      </c>
      <c r="C5" s="1">
        <v>488.11</v>
      </c>
      <c r="D5" s="2">
        <f t="shared" si="0"/>
        <v>561.3265</v>
      </c>
      <c r="E5" s="2"/>
      <c r="F5" s="1"/>
      <c r="G5" s="1"/>
    </row>
    <row r="6" spans="1:7" ht="12.75">
      <c r="A6" s="1" t="s">
        <v>0</v>
      </c>
      <c r="B6" s="1" t="s">
        <v>5</v>
      </c>
      <c r="C6" s="1">
        <v>171.56</v>
      </c>
      <c r="D6" s="2">
        <f t="shared" si="0"/>
        <v>197.294</v>
      </c>
      <c r="E6" s="2"/>
      <c r="F6" s="1"/>
      <c r="G6" s="1"/>
    </row>
    <row r="7" spans="1:7" ht="12.75">
      <c r="A7" s="1" t="s">
        <v>0</v>
      </c>
      <c r="B7" s="1" t="s">
        <v>6</v>
      </c>
      <c r="C7" s="1">
        <v>305.82</v>
      </c>
      <c r="D7" s="2">
        <f t="shared" si="0"/>
        <v>351.693</v>
      </c>
      <c r="E7" s="2"/>
      <c r="F7" s="1"/>
      <c r="G7" s="1"/>
    </row>
    <row r="8" spans="1:7" ht="12.75">
      <c r="A8" s="1" t="s">
        <v>0</v>
      </c>
      <c r="B8" s="1" t="s">
        <v>7</v>
      </c>
      <c r="C8" s="1">
        <v>276.64</v>
      </c>
      <c r="D8" s="2">
        <f t="shared" si="0"/>
        <v>318.13599999999997</v>
      </c>
      <c r="E8" s="2"/>
      <c r="F8" s="1"/>
      <c r="G8" s="1"/>
    </row>
    <row r="9" spans="1:7" ht="12.75">
      <c r="A9" s="1" t="s">
        <v>0</v>
      </c>
      <c r="B9" s="1" t="s">
        <v>8</v>
      </c>
      <c r="C9" s="1">
        <v>261.06</v>
      </c>
      <c r="D9" s="2">
        <f t="shared" si="0"/>
        <v>300.219</v>
      </c>
      <c r="E9" s="2"/>
      <c r="F9" s="1"/>
      <c r="G9" s="1"/>
    </row>
    <row r="10" spans="1:7" ht="12.75">
      <c r="A10" s="1" t="s">
        <v>0</v>
      </c>
      <c r="B10" s="1" t="s">
        <v>9</v>
      </c>
      <c r="C10" s="1">
        <v>287.23</v>
      </c>
      <c r="D10" s="2">
        <f t="shared" si="0"/>
        <v>330.3145</v>
      </c>
      <c r="E10" s="2"/>
      <c r="F10" s="1"/>
      <c r="G10" s="1"/>
    </row>
    <row r="11" spans="1:7" ht="12.75">
      <c r="A11" s="1"/>
      <c r="B11" s="1"/>
      <c r="C11" s="1">
        <f>SUM(C2:C10)</f>
        <v>3181.34</v>
      </c>
      <c r="D11" s="2">
        <f>SUM(D2:D10)</f>
        <v>3658.541</v>
      </c>
      <c r="E11" s="2">
        <f>C11*1100/79672.81</f>
        <v>43.92306484483226</v>
      </c>
      <c r="F11" s="1">
        <v>3658</v>
      </c>
      <c r="G11" s="2">
        <f>F11-E11-D11</f>
        <v>-44.46406484483259</v>
      </c>
    </row>
    <row r="12" spans="1:7" ht="12.75">
      <c r="A12" s="1"/>
      <c r="B12" s="1"/>
      <c r="C12" s="1"/>
      <c r="D12" s="2"/>
      <c r="E12" s="2"/>
      <c r="F12" s="1"/>
      <c r="G12" s="2"/>
    </row>
    <row r="13" spans="1:7" ht="12.75">
      <c r="A13" s="1" t="s">
        <v>10</v>
      </c>
      <c r="B13" s="1" t="s">
        <v>11</v>
      </c>
      <c r="C13" s="1">
        <v>611.62</v>
      </c>
      <c r="D13" s="2">
        <f>C13*15%+C13</f>
        <v>703.363</v>
      </c>
      <c r="E13" s="2"/>
      <c r="F13" s="1"/>
      <c r="G13" s="2"/>
    </row>
    <row r="14" spans="1:7" ht="12.75">
      <c r="A14" s="1" t="s">
        <v>10</v>
      </c>
      <c r="B14" s="1" t="s">
        <v>12</v>
      </c>
      <c r="C14" s="1">
        <v>231.23</v>
      </c>
      <c r="D14" s="2">
        <f>C14*15%+C14</f>
        <v>265.9145</v>
      </c>
      <c r="E14" s="2"/>
      <c r="F14" s="1"/>
      <c r="G14" s="2"/>
    </row>
    <row r="15" spans="1:7" ht="12.75">
      <c r="A15" s="1" t="s">
        <v>10</v>
      </c>
      <c r="B15" s="1" t="s">
        <v>13</v>
      </c>
      <c r="C15" s="1">
        <v>310.05</v>
      </c>
      <c r="D15" s="2">
        <f>C15*15%+C15</f>
        <v>356.5575</v>
      </c>
      <c r="E15" s="2"/>
      <c r="F15" s="1"/>
      <c r="G15" s="2"/>
    </row>
    <row r="16" spans="1:7" ht="12.75">
      <c r="A16" s="1"/>
      <c r="B16" s="1"/>
      <c r="C16" s="1">
        <f>SUM(C13:C15)</f>
        <v>1152.9</v>
      </c>
      <c r="D16" s="2">
        <f>SUM(D13:D15)</f>
        <v>1325.835</v>
      </c>
      <c r="E16" s="2">
        <f>C16*1100/79672.81</f>
        <v>15.917475485049417</v>
      </c>
      <c r="F16" s="1">
        <v>1326</v>
      </c>
      <c r="G16" s="2">
        <f>F16-E16-D16</f>
        <v>-15.752475485049445</v>
      </c>
    </row>
    <row r="17" spans="1:7" ht="12.75">
      <c r="A17" s="1"/>
      <c r="B17" s="1"/>
      <c r="C17" s="1"/>
      <c r="D17" s="2"/>
      <c r="E17" s="2"/>
      <c r="F17" s="1"/>
      <c r="G17" s="2"/>
    </row>
    <row r="18" spans="1:7" ht="12.75">
      <c r="A18" s="1" t="s">
        <v>14</v>
      </c>
      <c r="B18" s="1" t="s">
        <v>15</v>
      </c>
      <c r="C18" s="1">
        <v>739.54</v>
      </c>
      <c r="D18" s="2">
        <f>C18*1%+C18</f>
        <v>746.9354</v>
      </c>
      <c r="E18" s="2">
        <f>C18*1100/79672.81</f>
        <v>10.210434400393309</v>
      </c>
      <c r="F18" s="1">
        <v>760</v>
      </c>
      <c r="G18" s="2">
        <f>F18-E18-D18</f>
        <v>2.8541655996067448</v>
      </c>
    </row>
    <row r="19" spans="1:7" ht="12.75">
      <c r="A19" s="1"/>
      <c r="B19" s="1"/>
      <c r="C19" s="1"/>
      <c r="D19" s="2"/>
      <c r="E19" s="2"/>
      <c r="F19" s="1"/>
      <c r="G19" s="2"/>
    </row>
    <row r="20" spans="1:7" ht="12.75">
      <c r="A20" s="1" t="s">
        <v>16</v>
      </c>
      <c r="B20" s="1" t="s">
        <v>17</v>
      </c>
      <c r="C20" s="1">
        <v>433.8</v>
      </c>
      <c r="D20" s="2">
        <f>C20*15%+C20</f>
        <v>498.87</v>
      </c>
      <c r="E20" s="2"/>
      <c r="F20" s="1"/>
      <c r="G20" s="2"/>
    </row>
    <row r="21" spans="1:7" ht="12.75">
      <c r="A21" s="1" t="s">
        <v>16</v>
      </c>
      <c r="B21" s="1" t="s">
        <v>18</v>
      </c>
      <c r="C21" s="1">
        <v>384.57</v>
      </c>
      <c r="D21" s="2">
        <f>C21*15%+C21</f>
        <v>442.2555</v>
      </c>
      <c r="E21" s="2"/>
      <c r="F21" s="1"/>
      <c r="G21" s="2"/>
    </row>
    <row r="22" spans="1:7" ht="12.75">
      <c r="A22" s="1"/>
      <c r="B22" s="1"/>
      <c r="C22" s="1">
        <f>SUM(C20:C21)</f>
        <v>818.37</v>
      </c>
      <c r="D22" s="2">
        <f>SUM(D20:D21)</f>
        <v>941.1255</v>
      </c>
      <c r="E22" s="2">
        <f>C22*1100/79672.81</f>
        <v>11.298798172174422</v>
      </c>
      <c r="F22" s="1">
        <v>950</v>
      </c>
      <c r="G22" s="2">
        <f>F22-E22-D22</f>
        <v>-2.4242981721744172</v>
      </c>
    </row>
    <row r="23" spans="1:7" ht="12.75">
      <c r="A23" s="1"/>
      <c r="B23" s="1"/>
      <c r="C23" s="1"/>
      <c r="D23" s="2"/>
      <c r="E23" s="2"/>
      <c r="F23" s="1"/>
      <c r="G23" s="2"/>
    </row>
    <row r="24" spans="1:7" ht="12.75">
      <c r="A24" s="1" t="s">
        <v>19</v>
      </c>
      <c r="B24" s="1" t="s">
        <v>20</v>
      </c>
      <c r="C24" s="1">
        <v>547.28</v>
      </c>
      <c r="D24" s="2">
        <f>C24*1%+C24</f>
        <v>552.7528</v>
      </c>
      <c r="E24" s="2"/>
      <c r="F24" s="1"/>
      <c r="G24" s="2"/>
    </row>
    <row r="25" spans="1:7" ht="12.75">
      <c r="A25" s="1" t="s">
        <v>19</v>
      </c>
      <c r="B25" s="1" t="s">
        <v>21</v>
      </c>
      <c r="C25" s="1">
        <v>199.67</v>
      </c>
      <c r="D25" s="2">
        <f>C25*1%+C25</f>
        <v>201.6667</v>
      </c>
      <c r="E25" s="2"/>
      <c r="F25" s="1"/>
      <c r="G25" s="2"/>
    </row>
    <row r="26" spans="1:7" ht="12.75">
      <c r="A26" s="1"/>
      <c r="B26" s="1"/>
      <c r="C26" s="1">
        <f>SUM(C24:C25)</f>
        <v>746.9499999999999</v>
      </c>
      <c r="D26" s="2">
        <f>SUM(D24:D25)</f>
        <v>754.4195</v>
      </c>
      <c r="E26" s="2">
        <f>C26*1100/79672.81</f>
        <v>10.312740318811398</v>
      </c>
      <c r="F26" s="1">
        <v>773</v>
      </c>
      <c r="G26" s="2">
        <f>F26-E26-D26</f>
        <v>8.267759681188636</v>
      </c>
    </row>
    <row r="27" spans="1:7" ht="12.75">
      <c r="A27" s="1"/>
      <c r="B27" s="1"/>
      <c r="C27" s="1"/>
      <c r="D27" s="2"/>
      <c r="E27" s="2"/>
      <c r="F27" s="1"/>
      <c r="G27" s="2"/>
    </row>
    <row r="28" spans="1:7" ht="12.75">
      <c r="A28" s="1" t="s">
        <v>22</v>
      </c>
      <c r="B28" s="1" t="s">
        <v>23</v>
      </c>
      <c r="C28" s="1">
        <v>657.08</v>
      </c>
      <c r="D28" s="2">
        <f>C28*15%+C28</f>
        <v>755.642</v>
      </c>
      <c r="E28" s="2"/>
      <c r="F28" s="1"/>
      <c r="G28" s="2"/>
    </row>
    <row r="29" spans="1:7" ht="12.75">
      <c r="A29" s="1" t="s">
        <v>22</v>
      </c>
      <c r="B29" s="1" t="s">
        <v>24</v>
      </c>
      <c r="C29" s="1">
        <v>1351.02</v>
      </c>
      <c r="D29" s="2">
        <f>C29*15%+C29</f>
        <v>1553.673</v>
      </c>
      <c r="E29" s="2"/>
      <c r="F29" s="1"/>
      <c r="G29" s="2"/>
    </row>
    <row r="30" spans="1:7" ht="12.75">
      <c r="A30" s="1"/>
      <c r="B30" s="1"/>
      <c r="C30" s="1">
        <f>SUM(C28:C29)</f>
        <v>2008.1</v>
      </c>
      <c r="D30" s="2">
        <f>SUM(D28:D29)</f>
        <v>2309.315</v>
      </c>
      <c r="E30" s="2">
        <f>C30*1100/79672.81</f>
        <v>27.72476582663521</v>
      </c>
      <c r="F30" s="1">
        <v>2400</v>
      </c>
      <c r="G30" s="2">
        <f>F30-E30-D30</f>
        <v>62.960234173364825</v>
      </c>
    </row>
    <row r="31" spans="1:7" ht="12.75">
      <c r="A31" s="1"/>
      <c r="B31" s="1"/>
      <c r="C31" s="1"/>
      <c r="D31" s="2"/>
      <c r="E31" s="2"/>
      <c r="F31" s="1"/>
      <c r="G31" s="2"/>
    </row>
    <row r="32" spans="1:7" ht="12.75">
      <c r="A32" s="1" t="s">
        <v>25</v>
      </c>
      <c r="B32" s="1" t="s">
        <v>26</v>
      </c>
      <c r="C32" s="1">
        <v>273.64</v>
      </c>
      <c r="D32" s="2">
        <f>C32*15%+C32</f>
        <v>314.686</v>
      </c>
      <c r="E32" s="2">
        <f>C32*1100/79672.81</f>
        <v>3.7780015541061</v>
      </c>
      <c r="F32" s="1">
        <v>315</v>
      </c>
      <c r="G32" s="2">
        <f>F32-E32-D32</f>
        <v>-3.464001554106062</v>
      </c>
    </row>
    <row r="33" spans="1:7" ht="12.75">
      <c r="A33" s="1"/>
      <c r="B33" s="1"/>
      <c r="C33" s="1"/>
      <c r="D33" s="2"/>
      <c r="E33" s="2"/>
      <c r="F33" s="1"/>
      <c r="G33" s="2"/>
    </row>
    <row r="34" spans="1:7" ht="12.75">
      <c r="A34" s="1" t="s">
        <v>27</v>
      </c>
      <c r="B34" s="1" t="s">
        <v>28</v>
      </c>
      <c r="C34" s="1">
        <v>253.6</v>
      </c>
      <c r="D34" s="2">
        <f>C34*15%+C34</f>
        <v>291.64</v>
      </c>
      <c r="E34" s="2"/>
      <c r="F34" s="1"/>
      <c r="G34" s="2"/>
    </row>
    <row r="35" spans="1:7" ht="12.75">
      <c r="A35" s="1" t="s">
        <v>27</v>
      </c>
      <c r="B35" s="1" t="s">
        <v>29</v>
      </c>
      <c r="C35" s="1">
        <v>730.96</v>
      </c>
      <c r="D35" s="2">
        <f>C35*15%+C35</f>
        <v>840.604</v>
      </c>
      <c r="E35" s="2"/>
      <c r="F35" s="1"/>
      <c r="G35" s="2"/>
    </row>
    <row r="36" spans="1:7" ht="12.75">
      <c r="A36" s="1" t="s">
        <v>27</v>
      </c>
      <c r="B36" s="1" t="s">
        <v>30</v>
      </c>
      <c r="C36" s="1">
        <v>401.19</v>
      </c>
      <c r="D36" s="2">
        <f>C36*15%+C36</f>
        <v>461.3685</v>
      </c>
      <c r="E36" s="2"/>
      <c r="F36" s="1"/>
      <c r="G36" s="2"/>
    </row>
    <row r="37" spans="1:7" ht="12.75">
      <c r="A37" s="1" t="s">
        <v>27</v>
      </c>
      <c r="B37" s="1" t="s">
        <v>31</v>
      </c>
      <c r="C37" s="1">
        <v>216.81</v>
      </c>
      <c r="D37" s="2">
        <f>C37*15%+C37</f>
        <v>249.3315</v>
      </c>
      <c r="E37" s="2"/>
      <c r="F37" s="1"/>
      <c r="G37" s="2"/>
    </row>
    <row r="38" spans="1:7" ht="12.75">
      <c r="A38" s="1"/>
      <c r="B38" s="1"/>
      <c r="C38" s="1">
        <f>SUM(C34:C37)</f>
        <v>1602.56</v>
      </c>
      <c r="D38" s="2">
        <f>SUM(D34:D37)</f>
        <v>1842.9440000000002</v>
      </c>
      <c r="E38" s="2">
        <f>C38*1100/79672.81</f>
        <v>22.12569131175366</v>
      </c>
      <c r="F38" s="1">
        <v>1843</v>
      </c>
      <c r="G38" s="2">
        <f>F38-E38-D38</f>
        <v>-22.069691311753786</v>
      </c>
    </row>
    <row r="39" spans="1:7" ht="12.75">
      <c r="A39" s="1"/>
      <c r="B39" s="1"/>
      <c r="C39" s="1"/>
      <c r="D39" s="2"/>
      <c r="E39" s="2"/>
      <c r="F39" s="1"/>
      <c r="G39" s="2"/>
    </row>
    <row r="40" spans="1:7" ht="12.75">
      <c r="A40" s="1" t="s">
        <v>32</v>
      </c>
      <c r="B40" s="1" t="s">
        <v>33</v>
      </c>
      <c r="C40" s="1">
        <v>177.74</v>
      </c>
      <c r="D40" s="2">
        <f>C40*15%+C40</f>
        <v>204.401</v>
      </c>
      <c r="E40" s="2"/>
      <c r="F40" s="1"/>
      <c r="G40" s="2"/>
    </row>
    <row r="41" spans="1:7" ht="12.75">
      <c r="A41" s="1" t="s">
        <v>32</v>
      </c>
      <c r="B41" s="1" t="s">
        <v>34</v>
      </c>
      <c r="C41" s="1">
        <v>187.9</v>
      </c>
      <c r="D41" s="2">
        <f>C41*15%+C41</f>
        <v>216.085</v>
      </c>
      <c r="E41" s="2"/>
      <c r="F41" s="1"/>
      <c r="G41" s="2"/>
    </row>
    <row r="42" spans="1:7" ht="12.75">
      <c r="A42" s="1"/>
      <c r="B42" s="1"/>
      <c r="C42" s="1">
        <f>SUM(C40:C41)</f>
        <v>365.64</v>
      </c>
      <c r="D42" s="2">
        <f>SUM(D40:D41)</f>
        <v>420.486</v>
      </c>
      <c r="E42" s="2">
        <f>C42*1100/79672.81</f>
        <v>5.0481964926302965</v>
      </c>
      <c r="F42" s="1">
        <v>460</v>
      </c>
      <c r="G42" s="2">
        <f>F42-E42-D42</f>
        <v>34.46580350736974</v>
      </c>
    </row>
    <row r="43" spans="1:7" ht="12.75">
      <c r="A43" s="1"/>
      <c r="B43" s="1"/>
      <c r="C43" s="1"/>
      <c r="D43" s="2"/>
      <c r="E43" s="2"/>
      <c r="F43" s="1"/>
      <c r="G43" s="2"/>
    </row>
    <row r="44" spans="1:7" ht="12.75">
      <c r="A44" s="1" t="s">
        <v>35</v>
      </c>
      <c r="B44" s="1" t="s">
        <v>36</v>
      </c>
      <c r="C44" s="1">
        <v>258.83</v>
      </c>
      <c r="D44" s="2">
        <f>C44*15%+C44</f>
        <v>297.6545</v>
      </c>
      <c r="E44" s="2"/>
      <c r="F44" s="1"/>
      <c r="G44" s="2"/>
    </row>
    <row r="45" spans="1:7" ht="12.75">
      <c r="A45" s="1" t="s">
        <v>35</v>
      </c>
      <c r="B45" s="1" t="s">
        <v>37</v>
      </c>
      <c r="C45" s="1">
        <v>201.92</v>
      </c>
      <c r="D45" s="2">
        <f>C45*15%+C45</f>
        <v>232.20799999999997</v>
      </c>
      <c r="E45" s="2"/>
      <c r="F45" s="1"/>
      <c r="G45" s="2"/>
    </row>
    <row r="46" spans="1:7" ht="12.75">
      <c r="A46" s="1"/>
      <c r="B46" s="1"/>
      <c r="C46" s="1">
        <f>SUM(C44:C45)</f>
        <v>460.75</v>
      </c>
      <c r="D46" s="2">
        <f>SUM(D44:D45)</f>
        <v>529.8625</v>
      </c>
      <c r="E46" s="2">
        <f>C46*1100/79672.81</f>
        <v>6.3613295426633005</v>
      </c>
      <c r="F46" s="1">
        <v>530</v>
      </c>
      <c r="G46" s="2">
        <f>F46-E46-D46</f>
        <v>-6.223829542663225</v>
      </c>
    </row>
    <row r="47" spans="1:7" ht="12.75">
      <c r="A47" s="1"/>
      <c r="B47" s="1"/>
      <c r="C47" s="1"/>
      <c r="D47" s="2"/>
      <c r="E47" s="2"/>
      <c r="F47" s="1"/>
      <c r="G47" s="2"/>
    </row>
    <row r="48" spans="1:7" ht="12.75">
      <c r="A48" s="1" t="s">
        <v>38</v>
      </c>
      <c r="B48" s="1" t="s">
        <v>39</v>
      </c>
      <c r="C48" s="1">
        <v>204.52</v>
      </c>
      <c r="D48" s="2">
        <f>C48*15%+C48</f>
        <v>235.198</v>
      </c>
      <c r="E48" s="2"/>
      <c r="F48" s="1"/>
      <c r="G48" s="2"/>
    </row>
    <row r="49" spans="1:7" ht="12.75">
      <c r="A49" s="1" t="s">
        <v>38</v>
      </c>
      <c r="B49" s="1" t="s">
        <v>40</v>
      </c>
      <c r="C49" s="1">
        <v>654.44</v>
      </c>
      <c r="D49" s="2">
        <f>C49*15%+C49</f>
        <v>752.6060000000001</v>
      </c>
      <c r="E49" s="2"/>
      <c r="F49" s="1"/>
      <c r="G49" s="2"/>
    </row>
    <row r="50" spans="1:7" ht="12.75">
      <c r="A50" s="1" t="s">
        <v>38</v>
      </c>
      <c r="B50" s="1" t="s">
        <v>41</v>
      </c>
      <c r="C50" s="1">
        <v>446.89</v>
      </c>
      <c r="D50" s="2">
        <f>C50*15%+C50</f>
        <v>513.9235</v>
      </c>
      <c r="E50" s="2"/>
      <c r="F50" s="1"/>
      <c r="G50" s="2"/>
    </row>
    <row r="51" spans="1:7" ht="12.75">
      <c r="A51" s="1" t="s">
        <v>38</v>
      </c>
      <c r="B51" s="1" t="s">
        <v>42</v>
      </c>
      <c r="C51" s="1">
        <v>173.84</v>
      </c>
      <c r="D51" s="2">
        <f>C51*15%+C51</f>
        <v>199.916</v>
      </c>
      <c r="E51" s="2"/>
      <c r="F51" s="1"/>
      <c r="G51" s="2"/>
    </row>
    <row r="52" spans="1:7" ht="12.75">
      <c r="A52" s="1"/>
      <c r="B52" s="1"/>
      <c r="C52" s="1">
        <f>SUM(C48:C51)</f>
        <v>1479.6899999999998</v>
      </c>
      <c r="D52" s="2">
        <f>SUM(D48:D51)</f>
        <v>1701.6435</v>
      </c>
      <c r="E52" s="2">
        <f>C52*1100/79672.81</f>
        <v>20.429290745487698</v>
      </c>
      <c r="F52" s="1">
        <v>1702</v>
      </c>
      <c r="G52" s="2">
        <f>F52-E52-D52</f>
        <v>-20.07279074548751</v>
      </c>
    </row>
    <row r="53" spans="1:7" ht="12.75">
      <c r="A53" s="1"/>
      <c r="B53" s="1"/>
      <c r="C53" s="1"/>
      <c r="D53" s="2"/>
      <c r="E53" s="2"/>
      <c r="F53" s="1"/>
      <c r="G53" s="2"/>
    </row>
    <row r="54" spans="1:7" ht="12.75">
      <c r="A54" s="1" t="s">
        <v>43</v>
      </c>
      <c r="B54" s="1" t="s">
        <v>44</v>
      </c>
      <c r="C54" s="1">
        <v>841.62</v>
      </c>
      <c r="D54" s="2">
        <f>C54*15%+C54</f>
        <v>967.863</v>
      </c>
      <c r="E54" s="2">
        <f>C54*1100/79672.81</f>
        <v>11.619798523486244</v>
      </c>
      <c r="F54" s="1">
        <v>3800</v>
      </c>
      <c r="G54" s="2">
        <f>F54-E54-D54</f>
        <v>2820.517201476514</v>
      </c>
    </row>
    <row r="55" spans="1:7" ht="12.75">
      <c r="A55" s="1"/>
      <c r="B55" s="1"/>
      <c r="C55" s="1"/>
      <c r="D55" s="2"/>
      <c r="E55" s="2"/>
      <c r="F55" s="1"/>
      <c r="G55" s="2"/>
    </row>
    <row r="56" spans="1:7" ht="12.75">
      <c r="A56" s="1" t="s">
        <v>45</v>
      </c>
      <c r="B56" s="1" t="s">
        <v>46</v>
      </c>
      <c r="C56" s="1">
        <v>636.02</v>
      </c>
      <c r="D56" s="2">
        <f aca="true" t="shared" si="1" ref="D56:D64">C56*12%+C56</f>
        <v>712.3424</v>
      </c>
      <c r="E56" s="2"/>
      <c r="F56" s="1"/>
      <c r="G56" s="2"/>
    </row>
    <row r="57" spans="1:7" ht="12.75">
      <c r="A57" s="1" t="s">
        <v>45</v>
      </c>
      <c r="B57" s="1" t="s">
        <v>47</v>
      </c>
      <c r="C57" s="1">
        <v>423.29</v>
      </c>
      <c r="D57" s="2">
        <f t="shared" si="1"/>
        <v>474.08480000000003</v>
      </c>
      <c r="E57" s="2"/>
      <c r="F57" s="1"/>
      <c r="G57" s="2"/>
    </row>
    <row r="58" spans="1:7" ht="12.75">
      <c r="A58" s="1" t="s">
        <v>45</v>
      </c>
      <c r="B58" s="1" t="s">
        <v>48</v>
      </c>
      <c r="C58" s="1">
        <v>576.86</v>
      </c>
      <c r="D58" s="2">
        <f t="shared" si="1"/>
        <v>646.0832</v>
      </c>
      <c r="E58" s="2"/>
      <c r="F58" s="1"/>
      <c r="G58" s="2"/>
    </row>
    <row r="59" spans="1:7" ht="12.75">
      <c r="A59" s="1" t="s">
        <v>45</v>
      </c>
      <c r="B59" s="1" t="s">
        <v>49</v>
      </c>
      <c r="C59" s="1">
        <v>360.41</v>
      </c>
      <c r="D59" s="2">
        <f t="shared" si="1"/>
        <v>403.65920000000006</v>
      </c>
      <c r="E59" s="2"/>
      <c r="F59" s="1"/>
      <c r="G59" s="2"/>
    </row>
    <row r="60" spans="1:7" ht="12.75">
      <c r="A60" s="1" t="s">
        <v>45</v>
      </c>
      <c r="B60" s="1" t="s">
        <v>50</v>
      </c>
      <c r="C60" s="1">
        <v>479.88</v>
      </c>
      <c r="D60" s="2">
        <f t="shared" si="1"/>
        <v>537.4656</v>
      </c>
      <c r="E60" s="2"/>
      <c r="F60" s="1"/>
      <c r="G60" s="2"/>
    </row>
    <row r="61" spans="1:7" ht="12.75">
      <c r="A61" s="1" t="s">
        <v>45</v>
      </c>
      <c r="B61" s="1" t="s">
        <v>51</v>
      </c>
      <c r="C61" s="1">
        <v>657.08</v>
      </c>
      <c r="D61" s="2">
        <f t="shared" si="1"/>
        <v>735.9296</v>
      </c>
      <c r="E61" s="2"/>
      <c r="F61" s="1"/>
      <c r="G61" s="2"/>
    </row>
    <row r="62" spans="1:7" ht="12.75">
      <c r="A62" s="1" t="s">
        <v>45</v>
      </c>
      <c r="B62" s="1" t="s">
        <v>52</v>
      </c>
      <c r="C62" s="1">
        <v>1351.02</v>
      </c>
      <c r="D62" s="2">
        <f t="shared" si="1"/>
        <v>1513.1424</v>
      </c>
      <c r="E62" s="2"/>
      <c r="F62" s="1"/>
      <c r="G62" s="2"/>
    </row>
    <row r="63" spans="1:7" ht="12.75">
      <c r="A63" s="1" t="s">
        <v>45</v>
      </c>
      <c r="B63" s="1" t="s">
        <v>53</v>
      </c>
      <c r="C63" s="1">
        <v>111.8</v>
      </c>
      <c r="D63" s="2">
        <f t="shared" si="1"/>
        <v>125.216</v>
      </c>
      <c r="E63" s="2"/>
      <c r="F63" s="1"/>
      <c r="G63" s="2"/>
    </row>
    <row r="64" spans="1:7" ht="12.75">
      <c r="A64" s="1" t="s">
        <v>45</v>
      </c>
      <c r="B64" s="1" t="s">
        <v>54</v>
      </c>
      <c r="C64" s="1">
        <v>157.31</v>
      </c>
      <c r="D64" s="2">
        <f t="shared" si="1"/>
        <v>176.1872</v>
      </c>
      <c r="E64" s="2"/>
      <c r="F64" s="1"/>
      <c r="G64" s="2"/>
    </row>
    <row r="65" spans="1:7" ht="12.75">
      <c r="A65" s="1"/>
      <c r="B65" s="1"/>
      <c r="C65" s="1">
        <f>SUM(C56:C64)</f>
        <v>4753.67</v>
      </c>
      <c r="D65" s="2">
        <f>SUM(D56:D64)</f>
        <v>5324.1104000000005</v>
      </c>
      <c r="E65" s="2">
        <f>C65*1100/79672.81</f>
        <v>65.63138666754693</v>
      </c>
      <c r="F65" s="1">
        <v>5467</v>
      </c>
      <c r="G65" s="2">
        <f>F65-E65-D65</f>
        <v>77.25821333245221</v>
      </c>
    </row>
    <row r="66" spans="1:7" ht="12.75">
      <c r="A66" s="1"/>
      <c r="B66" s="1"/>
      <c r="C66" s="1"/>
      <c r="D66" s="2"/>
      <c r="E66" s="2"/>
      <c r="F66" s="1"/>
      <c r="G66" s="2"/>
    </row>
    <row r="67" spans="1:7" ht="12.75">
      <c r="A67" s="1" t="s">
        <v>55</v>
      </c>
      <c r="B67" s="3" t="s">
        <v>56</v>
      </c>
      <c r="C67" s="1">
        <v>1360.78</v>
      </c>
      <c r="D67" s="2">
        <f>C67*15%+C67</f>
        <v>1564.897</v>
      </c>
      <c r="E67" s="2">
        <f>C67*1100/79672.81</f>
        <v>18.787563787445176</v>
      </c>
      <c r="F67" s="1">
        <v>1565</v>
      </c>
      <c r="G67" s="2">
        <f>F67-E67-D67</f>
        <v>-18.684563787445086</v>
      </c>
    </row>
    <row r="68" spans="1:7" ht="12.75">
      <c r="A68" s="1"/>
      <c r="B68" s="3"/>
      <c r="C68" s="1"/>
      <c r="D68" s="2"/>
      <c r="E68" s="2"/>
      <c r="F68" s="1"/>
      <c r="G68" s="2"/>
    </row>
    <row r="69" spans="1:7" ht="12.75">
      <c r="A69" s="1" t="s">
        <v>57</v>
      </c>
      <c r="B69" s="1" t="s">
        <v>58</v>
      </c>
      <c r="C69" s="1">
        <v>777.61</v>
      </c>
      <c r="D69" s="2">
        <f>C69*15%+C69</f>
        <v>894.2515</v>
      </c>
      <c r="E69" s="2"/>
      <c r="F69" s="1"/>
      <c r="G69" s="2"/>
    </row>
    <row r="70" spans="1:7" ht="12.75">
      <c r="A70" s="1" t="s">
        <v>57</v>
      </c>
      <c r="B70" s="1" t="s">
        <v>59</v>
      </c>
      <c r="C70" s="1">
        <v>1375.82</v>
      </c>
      <c r="D70" s="2">
        <f>C70*15%+C70</f>
        <v>1582.193</v>
      </c>
      <c r="E70" s="2"/>
      <c r="F70" s="1"/>
      <c r="G70" s="2"/>
    </row>
    <row r="71" spans="1:7" ht="12.75">
      <c r="A71" s="1" t="s">
        <v>57</v>
      </c>
      <c r="B71" s="1" t="s">
        <v>60</v>
      </c>
      <c r="C71" s="1">
        <v>314.08</v>
      </c>
      <c r="D71" s="2">
        <f>C71*15%+C71</f>
        <v>361.192</v>
      </c>
      <c r="E71" s="2"/>
      <c r="F71" s="1"/>
      <c r="G71" s="2"/>
    </row>
    <row r="72" spans="1:7" ht="12.75">
      <c r="A72" s="1"/>
      <c r="B72" s="1"/>
      <c r="C72" s="1">
        <f>SUM(C69:C71)</f>
        <v>2467.5099999999998</v>
      </c>
      <c r="D72" s="2">
        <f>SUM(D69:D71)</f>
        <v>2837.6365</v>
      </c>
      <c r="E72" s="2">
        <f>C72*1100/79672.81</f>
        <v>34.06759470388957</v>
      </c>
      <c r="F72" s="1">
        <v>3000</v>
      </c>
      <c r="G72" s="2">
        <f>F72-E72-D72</f>
        <v>128.2959052961105</v>
      </c>
    </row>
    <row r="73" spans="1:7" ht="12.75">
      <c r="A73" s="4"/>
      <c r="B73" s="1"/>
      <c r="C73" s="1"/>
      <c r="D73" s="2"/>
      <c r="E73" s="2"/>
      <c r="F73" s="1"/>
      <c r="G73" s="2"/>
    </row>
    <row r="74" spans="1:7" ht="12.75">
      <c r="A74" s="4" t="s">
        <v>61</v>
      </c>
      <c r="B74" s="1" t="s">
        <v>62</v>
      </c>
      <c r="C74" s="1">
        <v>446.6</v>
      </c>
      <c r="D74" s="2">
        <f>C74*10%+C74</f>
        <v>491.26000000000005</v>
      </c>
      <c r="E74" s="2"/>
      <c r="F74" s="1"/>
      <c r="G74" s="2"/>
    </row>
    <row r="75" spans="1:7" ht="12.75">
      <c r="A75" s="4" t="s">
        <v>61</v>
      </c>
      <c r="B75" s="1" t="s">
        <v>63</v>
      </c>
      <c r="C75" s="1">
        <v>568.78</v>
      </c>
      <c r="D75" s="2">
        <f>C75*10%+C75</f>
        <v>625.658</v>
      </c>
      <c r="E75" s="2"/>
      <c r="F75" s="1"/>
      <c r="G75" s="2"/>
    </row>
    <row r="76" spans="1:7" ht="12.75">
      <c r="A76" s="4" t="s">
        <v>61</v>
      </c>
      <c r="B76" s="1" t="s">
        <v>64</v>
      </c>
      <c r="C76" s="1">
        <v>907.04</v>
      </c>
      <c r="D76" s="2">
        <f>C76*10%+C76</f>
        <v>997.7439999999999</v>
      </c>
      <c r="E76" s="2"/>
      <c r="F76" s="1"/>
      <c r="G76" s="2"/>
    </row>
    <row r="77" spans="1:7" ht="12.75">
      <c r="A77" s="4"/>
      <c r="B77" s="1"/>
      <c r="C77" s="1">
        <f>SUM(C74:C76)</f>
        <v>1922.42</v>
      </c>
      <c r="D77" s="2">
        <f>SUM(D74:D76)</f>
        <v>2114.6620000000003</v>
      </c>
      <c r="E77" s="2">
        <f>C77*1100/79672.81</f>
        <v>26.541827757800938</v>
      </c>
      <c r="F77" s="1">
        <v>2115</v>
      </c>
      <c r="G77" s="2">
        <f>F77-E77-D77</f>
        <v>-26.203827757801264</v>
      </c>
    </row>
    <row r="78" spans="1:7" ht="12.75">
      <c r="A78" s="4"/>
      <c r="B78" s="1"/>
      <c r="C78" s="1"/>
      <c r="D78" s="2"/>
      <c r="E78" s="2"/>
      <c r="F78" s="1"/>
      <c r="G78" s="2"/>
    </row>
    <row r="79" spans="1:7" ht="12.75">
      <c r="A79" s="1" t="s">
        <v>65</v>
      </c>
      <c r="B79" s="1" t="s">
        <v>66</v>
      </c>
      <c r="C79" s="1">
        <v>274.23</v>
      </c>
      <c r="D79" s="2">
        <f>C79*15%+C79</f>
        <v>315.3645</v>
      </c>
      <c r="E79" s="2"/>
      <c r="F79" s="1"/>
      <c r="G79" s="2"/>
    </row>
    <row r="80" spans="1:7" ht="12.75">
      <c r="A80" s="1" t="s">
        <v>65</v>
      </c>
      <c r="B80" s="1" t="s">
        <v>67</v>
      </c>
      <c r="C80" s="1">
        <v>206.6</v>
      </c>
      <c r="D80" s="2">
        <f>C80*15%+C80</f>
        <v>237.59</v>
      </c>
      <c r="E80" s="2"/>
      <c r="F80" s="1"/>
      <c r="G80" s="2"/>
    </row>
    <row r="81" spans="1:7" ht="12.75">
      <c r="A81" s="1" t="s">
        <v>65</v>
      </c>
      <c r="B81" s="1" t="s">
        <v>68</v>
      </c>
      <c r="C81" s="1">
        <v>223.76</v>
      </c>
      <c r="D81" s="2">
        <f>C81*15%+C81</f>
        <v>257.324</v>
      </c>
      <c r="E81" s="2"/>
      <c r="F81" s="1"/>
      <c r="G81" s="2"/>
    </row>
    <row r="82" spans="1:7" ht="12.75">
      <c r="A82" s="1"/>
      <c r="B82" s="1"/>
      <c r="C82" s="1">
        <f>SUM(C79:C81)</f>
        <v>704.59</v>
      </c>
      <c r="D82" s="2">
        <f>SUM(D79:D81)</f>
        <v>810.2785000000001</v>
      </c>
      <c r="E82" s="2">
        <f>C82*1100/79672.81</f>
        <v>9.727898388421345</v>
      </c>
      <c r="F82" s="1">
        <v>820</v>
      </c>
      <c r="G82" s="2">
        <f>F82-E82-D82</f>
        <v>-0.006398388421416712</v>
      </c>
    </row>
    <row r="83" spans="1:7" ht="12.75">
      <c r="A83" s="1"/>
      <c r="B83" s="1"/>
      <c r="C83" s="1"/>
      <c r="D83" s="2"/>
      <c r="E83" s="2"/>
      <c r="F83" s="1"/>
      <c r="G83" s="2"/>
    </row>
    <row r="84" spans="1:7" ht="12.75">
      <c r="A84" s="1" t="s">
        <v>69</v>
      </c>
      <c r="B84" s="1" t="s">
        <v>70</v>
      </c>
      <c r="C84" s="1">
        <v>142.2</v>
      </c>
      <c r="D84" s="2">
        <f>C84*15%+C84</f>
        <v>163.52999999999997</v>
      </c>
      <c r="E84" s="2">
        <f>C84*1100/79672.81</f>
        <v>1.9632795680232693</v>
      </c>
      <c r="F84" s="1">
        <v>164</v>
      </c>
      <c r="G84" s="2">
        <f>F84-E84-D84</f>
        <v>-1.4932795680232402</v>
      </c>
    </row>
    <row r="85" spans="1:7" ht="12.75">
      <c r="A85" s="1"/>
      <c r="B85" s="1"/>
      <c r="C85" s="1"/>
      <c r="D85" s="2"/>
      <c r="E85" s="2"/>
      <c r="F85" s="1"/>
      <c r="G85" s="2"/>
    </row>
    <row r="86" spans="1:7" ht="12.75">
      <c r="A86" s="1" t="s">
        <v>71</v>
      </c>
      <c r="B86" s="1" t="s">
        <v>72</v>
      </c>
      <c r="C86" s="1">
        <v>611.62</v>
      </c>
      <c r="D86" s="2">
        <f>C86*15%+C86</f>
        <v>703.363</v>
      </c>
      <c r="E86" s="2"/>
      <c r="F86" s="1"/>
      <c r="G86" s="2"/>
    </row>
    <row r="87" spans="1:7" ht="12.75">
      <c r="A87" s="1" t="s">
        <v>71</v>
      </c>
      <c r="B87" s="1" t="s">
        <v>73</v>
      </c>
      <c r="C87" s="1">
        <v>1163.56</v>
      </c>
      <c r="D87" s="2">
        <f>C87*15%+C87</f>
        <v>1338.094</v>
      </c>
      <c r="E87" s="2"/>
      <c r="F87" s="1"/>
      <c r="G87" s="2"/>
    </row>
    <row r="88" spans="1:7" ht="12.75">
      <c r="A88" s="1" t="s">
        <v>71</v>
      </c>
      <c r="B88" s="1" t="s">
        <v>74</v>
      </c>
      <c r="C88" s="1">
        <v>313.27</v>
      </c>
      <c r="D88" s="2">
        <f>C88*15%+C88</f>
        <v>360.2605</v>
      </c>
      <c r="E88" s="2"/>
      <c r="F88" s="1"/>
      <c r="G88" s="2"/>
    </row>
    <row r="89" spans="1:7" ht="12.75">
      <c r="A89" s="1"/>
      <c r="B89" s="1"/>
      <c r="C89" s="1">
        <f>SUM(C86:C88)</f>
        <v>2088.45</v>
      </c>
      <c r="D89" s="2">
        <f>SUM(D86:D88)</f>
        <v>2401.7175</v>
      </c>
      <c r="E89" s="2">
        <f>C89*1100/79672.81</f>
        <v>28.834115427835417</v>
      </c>
      <c r="F89" s="1">
        <v>3000</v>
      </c>
      <c r="G89" s="2">
        <f>F89-E89-D89</f>
        <v>569.4483845721643</v>
      </c>
    </row>
    <row r="90" spans="1:7" ht="12.75">
      <c r="A90" s="1"/>
      <c r="B90" s="1"/>
      <c r="C90" s="1"/>
      <c r="D90" s="2"/>
      <c r="E90" s="2"/>
      <c r="F90" s="1"/>
      <c r="G90" s="2"/>
    </row>
    <row r="91" spans="1:7" ht="12.75">
      <c r="A91" s="1" t="s">
        <v>75</v>
      </c>
      <c r="B91" s="1" t="s">
        <v>76</v>
      </c>
      <c r="C91" s="1">
        <v>443.73</v>
      </c>
      <c r="D91" s="2">
        <f>C91*15%+C91</f>
        <v>510.28950000000003</v>
      </c>
      <c r="E91" s="2"/>
      <c r="F91" s="1"/>
      <c r="G91" s="2"/>
    </row>
    <row r="92" spans="1:7" ht="12.75">
      <c r="A92" s="1" t="s">
        <v>75</v>
      </c>
      <c r="B92" s="1" t="s">
        <v>77</v>
      </c>
      <c r="C92" s="1">
        <v>525.09</v>
      </c>
      <c r="D92" s="2">
        <f>C92*15%+C92</f>
        <v>603.8535</v>
      </c>
      <c r="E92" s="2"/>
      <c r="F92" s="1"/>
      <c r="G92" s="2"/>
    </row>
    <row r="93" spans="1:7" ht="12.75">
      <c r="A93" s="1" t="s">
        <v>75</v>
      </c>
      <c r="B93" s="1" t="s">
        <v>78</v>
      </c>
      <c r="C93" s="1">
        <v>162.4</v>
      </c>
      <c r="D93" s="2">
        <f>C93*15%+C93</f>
        <v>186.76</v>
      </c>
      <c r="E93" s="2"/>
      <c r="F93" s="1"/>
      <c r="G93" s="2"/>
    </row>
    <row r="94" spans="1:7" ht="12.75">
      <c r="A94" s="1" t="s">
        <v>75</v>
      </c>
      <c r="B94" s="1" t="s">
        <v>79</v>
      </c>
      <c r="C94" s="1">
        <v>538.96</v>
      </c>
      <c r="D94" s="2">
        <f>C94*15%+C94</f>
        <v>619.8040000000001</v>
      </c>
      <c r="E94" s="2"/>
      <c r="F94" s="1"/>
      <c r="G94" s="2"/>
    </row>
    <row r="95" spans="1:7" ht="12.75">
      <c r="A95" s="1"/>
      <c r="B95" s="1"/>
      <c r="C95" s="1">
        <f>SUM(C91:C94)</f>
        <v>1670.18</v>
      </c>
      <c r="D95" s="2">
        <f>SUM(D91:D94)</f>
        <v>1920.707</v>
      </c>
      <c r="E95" s="2">
        <f>C95*1100/79672.81</f>
        <v>23.059284591568943</v>
      </c>
      <c r="F95" s="1">
        <v>1921</v>
      </c>
      <c r="G95" s="2">
        <f>F95-E95-D95</f>
        <v>-22.766284591569047</v>
      </c>
    </row>
    <row r="96" spans="1:7" ht="12.75">
      <c r="A96" s="1"/>
      <c r="B96" s="1"/>
      <c r="C96" s="1"/>
      <c r="D96" s="2"/>
      <c r="E96" s="2"/>
      <c r="F96" s="1"/>
      <c r="G96" s="2"/>
    </row>
    <row r="97" spans="1:7" ht="12.75">
      <c r="A97" s="1" t="s">
        <v>80</v>
      </c>
      <c r="B97" s="1" t="s">
        <v>81</v>
      </c>
      <c r="C97" s="1">
        <v>115.37</v>
      </c>
      <c r="D97" s="2">
        <f>C97*15%+C97</f>
        <v>132.6755</v>
      </c>
      <c r="E97" s="2">
        <f>C97*1100/79672.81</f>
        <v>1.5928520658427887</v>
      </c>
      <c r="F97" s="1">
        <v>133</v>
      </c>
      <c r="G97" s="2">
        <f>F97-E97-D97</f>
        <v>-1.2683520658427767</v>
      </c>
    </row>
    <row r="98" spans="1:7" ht="12.75">
      <c r="A98" s="1"/>
      <c r="B98" s="1"/>
      <c r="C98" s="1"/>
      <c r="D98" s="2"/>
      <c r="E98" s="2"/>
      <c r="F98" s="1"/>
      <c r="G98" s="2"/>
    </row>
    <row r="99" spans="1:7" ht="12.75">
      <c r="A99" s="1" t="s">
        <v>82</v>
      </c>
      <c r="B99" s="1" t="s">
        <v>83</v>
      </c>
      <c r="C99" s="1">
        <v>665.59</v>
      </c>
      <c r="D99" s="2">
        <f>C99*15%+C99</f>
        <v>765.4285</v>
      </c>
      <c r="E99" s="2"/>
      <c r="F99" s="1"/>
      <c r="G99" s="2"/>
    </row>
    <row r="100" spans="1:7" ht="12.75">
      <c r="A100" s="1" t="s">
        <v>82</v>
      </c>
      <c r="B100" s="1" t="s">
        <v>84</v>
      </c>
      <c r="C100" s="1">
        <v>229.27</v>
      </c>
      <c r="D100" s="2">
        <f>C100*15%+C100</f>
        <v>263.6605</v>
      </c>
      <c r="E100" s="2"/>
      <c r="F100" s="1"/>
      <c r="G100" s="2"/>
    </row>
    <row r="101" spans="1:7" ht="12.75">
      <c r="A101" s="1" t="s">
        <v>82</v>
      </c>
      <c r="B101" s="1" t="s">
        <v>85</v>
      </c>
      <c r="C101" s="1">
        <v>361.75</v>
      </c>
      <c r="D101" s="2">
        <f>C101*15%+C101</f>
        <v>416.0125</v>
      </c>
      <c r="E101" s="2"/>
      <c r="F101" s="1"/>
      <c r="G101" s="2"/>
    </row>
    <row r="102" spans="1:7" ht="12.75">
      <c r="A102" s="1" t="s">
        <v>82</v>
      </c>
      <c r="B102" s="1" t="s">
        <v>86</v>
      </c>
      <c r="C102" s="1">
        <v>228.85</v>
      </c>
      <c r="D102" s="2">
        <f>C102*15%+C102</f>
        <v>263.1775</v>
      </c>
      <c r="E102" s="2"/>
      <c r="F102" s="1"/>
      <c r="G102" s="2"/>
    </row>
    <row r="103" spans="1:7" ht="12.75">
      <c r="A103" s="1" t="s">
        <v>82</v>
      </c>
      <c r="B103" s="1" t="s">
        <v>87</v>
      </c>
      <c r="C103" s="1">
        <v>557.2</v>
      </c>
      <c r="D103" s="2">
        <f>C103*15%+C103</f>
        <v>640.7800000000001</v>
      </c>
      <c r="E103" s="2"/>
      <c r="F103" s="1"/>
      <c r="G103" s="2"/>
    </row>
    <row r="104" spans="1:7" ht="12.75">
      <c r="A104" s="1"/>
      <c r="B104" s="1"/>
      <c r="C104" s="1">
        <f>SUM(C99:C103)</f>
        <v>2042.66</v>
      </c>
      <c r="D104" s="2">
        <f>SUM(D99:D103)</f>
        <v>2349.059</v>
      </c>
      <c r="E104" s="2">
        <f>C104*1100/79672.81</f>
        <v>28.20191731658517</v>
      </c>
      <c r="F104" s="1">
        <v>2450</v>
      </c>
      <c r="G104" s="2">
        <f>F104-E104-D104</f>
        <v>72.73908268341484</v>
      </c>
    </row>
    <row r="105" spans="1:7" ht="12.75">
      <c r="A105" s="1"/>
      <c r="B105" s="1"/>
      <c r="C105" s="1"/>
      <c r="D105" s="2"/>
      <c r="E105" s="2"/>
      <c r="F105" s="1"/>
      <c r="G105" s="2"/>
    </row>
    <row r="106" spans="1:7" ht="12.75">
      <c r="A106" s="1" t="s">
        <v>88</v>
      </c>
      <c r="B106" s="1" t="s">
        <v>89</v>
      </c>
      <c r="C106" s="1">
        <v>261.06</v>
      </c>
      <c r="D106" s="2">
        <f aca="true" t="shared" si="2" ref="D106:D116">C106*15%+C106</f>
        <v>300.219</v>
      </c>
      <c r="E106" s="2"/>
      <c r="F106" s="1"/>
      <c r="G106" s="2"/>
    </row>
    <row r="107" spans="1:7" ht="12.75">
      <c r="A107" s="1" t="s">
        <v>88</v>
      </c>
      <c r="B107" s="1" t="s">
        <v>90</v>
      </c>
      <c r="C107" s="1">
        <v>136.06</v>
      </c>
      <c r="D107" s="2">
        <f t="shared" si="2"/>
        <v>156.469</v>
      </c>
      <c r="E107" s="2"/>
      <c r="F107" s="1"/>
      <c r="G107" s="2"/>
    </row>
    <row r="108" spans="1:7" ht="12.75">
      <c r="A108" s="1" t="s">
        <v>88</v>
      </c>
      <c r="B108" s="1" t="s">
        <v>91</v>
      </c>
      <c r="C108" s="1">
        <v>594.61</v>
      </c>
      <c r="D108" s="2">
        <f t="shared" si="2"/>
        <v>683.8015</v>
      </c>
      <c r="E108" s="2"/>
      <c r="F108" s="1"/>
      <c r="G108" s="2"/>
    </row>
    <row r="109" spans="1:7" ht="12.75">
      <c r="A109" s="1" t="s">
        <v>88</v>
      </c>
      <c r="B109" s="1" t="s">
        <v>92</v>
      </c>
      <c r="C109" s="1">
        <v>619.08</v>
      </c>
      <c r="D109" s="2">
        <f t="shared" si="2"/>
        <v>711.942</v>
      </c>
      <c r="E109" s="2"/>
      <c r="F109" s="1"/>
      <c r="G109" s="2"/>
    </row>
    <row r="110" spans="1:7" ht="12.75">
      <c r="A110" s="1" t="s">
        <v>88</v>
      </c>
      <c r="B110" s="1" t="s">
        <v>93</v>
      </c>
      <c r="C110" s="1">
        <v>126.96</v>
      </c>
      <c r="D110" s="2">
        <f t="shared" si="2"/>
        <v>146.004</v>
      </c>
      <c r="E110" s="2"/>
      <c r="F110" s="1"/>
      <c r="G110" s="2"/>
    </row>
    <row r="111" spans="1:7" ht="12.75">
      <c r="A111" s="1" t="s">
        <v>88</v>
      </c>
      <c r="B111" s="1" t="s">
        <v>94</v>
      </c>
      <c r="C111" s="1">
        <v>236.67</v>
      </c>
      <c r="D111" s="2">
        <f t="shared" si="2"/>
        <v>272.1705</v>
      </c>
      <c r="E111" s="2"/>
      <c r="F111" s="1"/>
      <c r="G111" s="2"/>
    </row>
    <row r="112" spans="1:7" ht="12.75">
      <c r="A112" s="1" t="s">
        <v>88</v>
      </c>
      <c r="B112" s="1" t="s">
        <v>95</v>
      </c>
      <c r="C112" s="1">
        <v>276.64</v>
      </c>
      <c r="D112" s="2">
        <f t="shared" si="2"/>
        <v>318.13599999999997</v>
      </c>
      <c r="E112" s="2"/>
      <c r="F112" s="1"/>
      <c r="G112" s="2"/>
    </row>
    <row r="113" spans="1:7" ht="12.75">
      <c r="A113" s="1" t="s">
        <v>88</v>
      </c>
      <c r="B113" s="1" t="s">
        <v>96</v>
      </c>
      <c r="C113" s="1">
        <v>337.35</v>
      </c>
      <c r="D113" s="2">
        <f t="shared" si="2"/>
        <v>387.95250000000004</v>
      </c>
      <c r="E113" s="2"/>
      <c r="F113" s="1"/>
      <c r="G113" s="2"/>
    </row>
    <row r="114" spans="1:7" ht="12.75">
      <c r="A114" s="1" t="s">
        <v>88</v>
      </c>
      <c r="B114" s="1" t="s">
        <v>97</v>
      </c>
      <c r="C114" s="1">
        <v>201.5</v>
      </c>
      <c r="D114" s="2">
        <f t="shared" si="2"/>
        <v>231.725</v>
      </c>
      <c r="E114" s="2"/>
      <c r="F114" s="1"/>
      <c r="G114" s="2"/>
    </row>
    <row r="115" spans="1:7" ht="12.75">
      <c r="A115" s="1" t="s">
        <v>88</v>
      </c>
      <c r="B115" s="1" t="s">
        <v>98</v>
      </c>
      <c r="C115" s="1">
        <v>314.6</v>
      </c>
      <c r="D115" s="2">
        <f t="shared" si="2"/>
        <v>361.79</v>
      </c>
      <c r="E115" s="2"/>
      <c r="F115" s="1"/>
      <c r="G115" s="2"/>
    </row>
    <row r="116" spans="1:7" ht="12.75">
      <c r="A116" s="1" t="s">
        <v>88</v>
      </c>
      <c r="B116" s="1" t="s">
        <v>99</v>
      </c>
      <c r="C116" s="1">
        <v>180.05</v>
      </c>
      <c r="D116" s="2">
        <f t="shared" si="2"/>
        <v>207.0575</v>
      </c>
      <c r="E116" s="2"/>
      <c r="F116" s="1"/>
      <c r="G116" s="2"/>
    </row>
    <row r="117" spans="1:7" ht="12.75">
      <c r="A117" s="1"/>
      <c r="B117" s="1"/>
      <c r="C117" s="1">
        <f>SUM(C106:C116)</f>
        <v>3284.58</v>
      </c>
      <c r="D117" s="2">
        <f>SUM(D106:D116)</f>
        <v>3777.267</v>
      </c>
      <c r="E117" s="2">
        <f>C117*1100/79672.81</f>
        <v>45.34844446932398</v>
      </c>
      <c r="F117" s="1">
        <v>3777</v>
      </c>
      <c r="G117" s="2">
        <f>F117-E117-D117</f>
        <v>-45.61544446932385</v>
      </c>
    </row>
    <row r="118" spans="1:7" ht="12.75">
      <c r="A118" s="1"/>
      <c r="B118" s="1"/>
      <c r="C118" s="1"/>
      <c r="D118" s="2"/>
      <c r="E118" s="2"/>
      <c r="F118" s="1"/>
      <c r="G118" s="2"/>
    </row>
    <row r="119" spans="1:7" ht="12.75">
      <c r="A119" s="1" t="s">
        <v>100</v>
      </c>
      <c r="B119" s="1" t="s">
        <v>101</v>
      </c>
      <c r="C119" s="1">
        <v>492.28</v>
      </c>
      <c r="D119" s="2">
        <f>C119*15%+C119</f>
        <v>566.122</v>
      </c>
      <c r="E119" s="2"/>
      <c r="F119" s="1"/>
      <c r="G119" s="2"/>
    </row>
    <row r="120" spans="1:7" ht="12.75">
      <c r="A120" s="1" t="s">
        <v>100</v>
      </c>
      <c r="B120" s="1" t="s">
        <v>102</v>
      </c>
      <c r="C120" s="1">
        <v>275.97</v>
      </c>
      <c r="D120" s="2">
        <f>C120*15%+C120</f>
        <v>317.36550000000005</v>
      </c>
      <c r="E120" s="2"/>
      <c r="F120" s="1"/>
      <c r="G120" s="2"/>
    </row>
    <row r="121" spans="1:7" ht="12.75">
      <c r="A121" s="1"/>
      <c r="B121" s="1"/>
      <c r="C121" s="1">
        <f>SUM(C119:C120)</f>
        <v>768.25</v>
      </c>
      <c r="D121" s="2">
        <f>SUM(D119:D120)</f>
        <v>883.4875</v>
      </c>
      <c r="E121" s="2">
        <f>C121*1100/79672.81</f>
        <v>10.606818060013197</v>
      </c>
      <c r="F121" s="1">
        <v>883</v>
      </c>
      <c r="G121" s="2">
        <f>F121-E121-D121</f>
        <v>-11.094318060013165</v>
      </c>
    </row>
    <row r="122" spans="1:7" ht="12.75">
      <c r="A122" s="1"/>
      <c r="B122" s="1"/>
      <c r="C122" s="1"/>
      <c r="D122" s="2"/>
      <c r="E122" s="2"/>
      <c r="F122" s="1"/>
      <c r="G122" s="2"/>
    </row>
    <row r="123" spans="1:7" ht="12.75">
      <c r="A123" s="1" t="s">
        <v>103</v>
      </c>
      <c r="B123" s="1" t="s">
        <v>104</v>
      </c>
      <c r="C123" s="1">
        <v>358.31</v>
      </c>
      <c r="D123" s="2">
        <f>C123*15%+C123</f>
        <v>412.0565</v>
      </c>
      <c r="E123" s="2"/>
      <c r="F123" s="1"/>
      <c r="G123" s="2"/>
    </row>
    <row r="124" spans="1:7" ht="12.75">
      <c r="A124" s="1" t="s">
        <v>103</v>
      </c>
      <c r="B124" s="1" t="s">
        <v>105</v>
      </c>
      <c r="C124" s="1">
        <v>162.4</v>
      </c>
      <c r="D124" s="2">
        <f>C124*15%+C124</f>
        <v>186.76</v>
      </c>
      <c r="E124" s="2"/>
      <c r="F124" s="1"/>
      <c r="G124" s="2"/>
    </row>
    <row r="125" spans="1:7" ht="12.75">
      <c r="A125" s="1" t="s">
        <v>103</v>
      </c>
      <c r="B125" s="1" t="s">
        <v>106</v>
      </c>
      <c r="C125" s="1">
        <v>261.06</v>
      </c>
      <c r="D125" s="2">
        <f>C125*15%+C125</f>
        <v>300.219</v>
      </c>
      <c r="E125" s="2"/>
      <c r="F125" s="1"/>
      <c r="G125" s="2"/>
    </row>
    <row r="126" spans="1:7" ht="12.75">
      <c r="A126" s="1" t="s">
        <v>103</v>
      </c>
      <c r="B126" s="1" t="s">
        <v>107</v>
      </c>
      <c r="C126" s="1">
        <v>164.1</v>
      </c>
      <c r="D126" s="2">
        <f>C126*15%+C126</f>
        <v>188.715</v>
      </c>
      <c r="E126" s="2"/>
      <c r="F126" s="1"/>
      <c r="G126" s="2"/>
    </row>
    <row r="127" spans="1:7" ht="12.75">
      <c r="A127" s="1"/>
      <c r="B127" s="1"/>
      <c r="C127" s="1">
        <f>SUM(C123:C126)</f>
        <v>945.87</v>
      </c>
      <c r="D127" s="2">
        <f>SUM(D123:D126)</f>
        <v>1087.7504999999999</v>
      </c>
      <c r="E127" s="2">
        <f>C127*1100/79672.81</f>
        <v>13.059122679368281</v>
      </c>
      <c r="F127" s="1">
        <v>1118</v>
      </c>
      <c r="G127" s="2">
        <f>F127-E127-D127</f>
        <v>17.190377320631796</v>
      </c>
    </row>
    <row r="128" spans="1:7" ht="12.75">
      <c r="A128" s="1"/>
      <c r="B128" s="1"/>
      <c r="C128" s="1"/>
      <c r="D128" s="2"/>
      <c r="E128" s="2"/>
      <c r="F128" s="1"/>
      <c r="G128" s="2"/>
    </row>
    <row r="129" spans="1:7" ht="12.75">
      <c r="A129" s="1" t="s">
        <v>108</v>
      </c>
      <c r="B129" s="1" t="s">
        <v>109</v>
      </c>
      <c r="C129" s="1">
        <v>201.92</v>
      </c>
      <c r="D129" s="2">
        <f>C129*15%+C129</f>
        <v>232.20799999999997</v>
      </c>
      <c r="E129" s="2"/>
      <c r="F129" s="1"/>
      <c r="G129" s="2"/>
    </row>
    <row r="130" spans="1:7" ht="12.75">
      <c r="A130" s="1" t="s">
        <v>108</v>
      </c>
      <c r="B130" s="1" t="s">
        <v>110</v>
      </c>
      <c r="C130" s="1">
        <v>199.33</v>
      </c>
      <c r="D130" s="2">
        <f>C130*15%+C130</f>
        <v>229.2295</v>
      </c>
      <c r="E130" s="2"/>
      <c r="F130" s="1"/>
      <c r="G130" s="2"/>
    </row>
    <row r="131" spans="1:7" ht="12.75">
      <c r="A131" s="1" t="s">
        <v>108</v>
      </c>
      <c r="B131" s="1" t="s">
        <v>111</v>
      </c>
      <c r="C131" s="1">
        <v>216.81</v>
      </c>
      <c r="D131" s="2">
        <f>C131*15%+C131</f>
        <v>249.3315</v>
      </c>
      <c r="E131" s="2"/>
      <c r="F131" s="1"/>
      <c r="G131" s="2"/>
    </row>
    <row r="132" spans="1:7" ht="12.75">
      <c r="A132" s="1"/>
      <c r="B132" s="1"/>
      <c r="C132" s="1">
        <f>SUM(C129:C131)</f>
        <v>618.06</v>
      </c>
      <c r="D132" s="2">
        <f>SUM(D129:D131)</f>
        <v>710.769</v>
      </c>
      <c r="E132" s="2">
        <f>C132*1100/79672.81</f>
        <v>8.533224822872445</v>
      </c>
      <c r="F132" s="1">
        <v>711</v>
      </c>
      <c r="G132" s="2">
        <f>F132-E132-D132</f>
        <v>-8.302224822872404</v>
      </c>
    </row>
    <row r="133" spans="1:7" ht="12.75">
      <c r="A133" s="1"/>
      <c r="B133" s="1"/>
      <c r="C133" s="1"/>
      <c r="D133" s="2"/>
      <c r="E133" s="2"/>
      <c r="F133" s="1"/>
      <c r="G133" s="2"/>
    </row>
    <row r="134" spans="1:7" ht="12.75">
      <c r="A134" s="4" t="s">
        <v>112</v>
      </c>
      <c r="B134" s="1" t="s">
        <v>113</v>
      </c>
      <c r="C134" s="1">
        <v>732.16</v>
      </c>
      <c r="D134" s="2">
        <f>C134*15%+C134</f>
        <v>841.9839999999999</v>
      </c>
      <c r="E134" s="2"/>
      <c r="F134" s="1"/>
      <c r="G134" s="2"/>
    </row>
    <row r="135" spans="1:7" ht="12.75">
      <c r="A135" s="4" t="s">
        <v>112</v>
      </c>
      <c r="B135" s="1" t="s">
        <v>114</v>
      </c>
      <c r="C135" s="1">
        <v>310.62</v>
      </c>
      <c r="D135" s="2">
        <f>C135*15%+C135</f>
        <v>357.213</v>
      </c>
      <c r="E135" s="2"/>
      <c r="F135" s="1"/>
      <c r="G135" s="2"/>
    </row>
    <row r="136" spans="1:7" ht="12.75">
      <c r="A136" s="4" t="s">
        <v>112</v>
      </c>
      <c r="B136" s="1" t="s">
        <v>40</v>
      </c>
      <c r="C136" s="1">
        <v>654.44</v>
      </c>
      <c r="D136" s="2">
        <f>C136*15%+C136</f>
        <v>752.6060000000001</v>
      </c>
      <c r="E136" s="2"/>
      <c r="F136" s="1"/>
      <c r="G136" s="2"/>
    </row>
    <row r="137" spans="1:7" ht="12.75">
      <c r="A137" s="4" t="s">
        <v>112</v>
      </c>
      <c r="B137" s="1" t="s">
        <v>115</v>
      </c>
      <c r="C137" s="1">
        <v>581.78</v>
      </c>
      <c r="D137" s="2">
        <f>C137*15%+C137</f>
        <v>669.047</v>
      </c>
      <c r="E137" s="2"/>
      <c r="F137" s="1"/>
      <c r="G137" s="2"/>
    </row>
    <row r="138" spans="1:7" ht="12.75">
      <c r="A138" s="4"/>
      <c r="B138" s="1"/>
      <c r="C138" s="1">
        <f>SUM(C134:C137)</f>
        <v>2279</v>
      </c>
      <c r="D138" s="2">
        <f>SUM(D134:D137)</f>
        <v>2620.85</v>
      </c>
      <c r="E138" s="2">
        <f>C138*1100/79672.81</f>
        <v>31.464937661920047</v>
      </c>
      <c r="F138" s="1">
        <v>2800</v>
      </c>
      <c r="G138" s="2">
        <f>F138-E138-D138</f>
        <v>147.68506233808012</v>
      </c>
    </row>
    <row r="139" spans="1:7" ht="12.75">
      <c r="A139" s="4"/>
      <c r="B139" s="1"/>
      <c r="C139" s="1"/>
      <c r="D139" s="2"/>
      <c r="E139" s="2"/>
      <c r="F139" s="1"/>
      <c r="G139" s="2"/>
    </row>
    <row r="140" spans="1:7" ht="12.75">
      <c r="A140" s="1" t="s">
        <v>116</v>
      </c>
      <c r="B140" s="1" t="s">
        <v>117</v>
      </c>
      <c r="C140" s="1">
        <v>163.62</v>
      </c>
      <c r="D140" s="2">
        <f>C140*12%+C140</f>
        <v>183.2544</v>
      </c>
      <c r="E140" s="2"/>
      <c r="F140" s="1"/>
      <c r="G140" s="2"/>
    </row>
    <row r="141" spans="1:7" ht="12.75">
      <c r="A141" s="3" t="s">
        <v>116</v>
      </c>
      <c r="B141" s="1" t="s">
        <v>118</v>
      </c>
      <c r="C141" s="1">
        <v>176.36</v>
      </c>
      <c r="D141" s="2">
        <f aca="true" t="shared" si="3" ref="D141:D158">C141*12%+C141</f>
        <v>197.5232</v>
      </c>
      <c r="E141" s="2"/>
      <c r="F141" s="1"/>
      <c r="G141" s="2"/>
    </row>
    <row r="142" spans="1:7" ht="12.75">
      <c r="A142" s="3" t="s">
        <v>116</v>
      </c>
      <c r="B142" s="1" t="s">
        <v>119</v>
      </c>
      <c r="C142" s="1">
        <v>345.33</v>
      </c>
      <c r="D142" s="2">
        <f t="shared" si="3"/>
        <v>386.76959999999997</v>
      </c>
      <c r="E142" s="2"/>
      <c r="F142" s="1"/>
      <c r="G142" s="2"/>
    </row>
    <row r="143" spans="1:7" ht="12.75">
      <c r="A143" s="1" t="s">
        <v>116</v>
      </c>
      <c r="B143" s="1" t="s">
        <v>120</v>
      </c>
      <c r="C143" s="1">
        <v>142.2</v>
      </c>
      <c r="D143" s="2">
        <f t="shared" si="3"/>
        <v>159.26399999999998</v>
      </c>
      <c r="E143" s="2"/>
      <c r="F143" s="1"/>
      <c r="G143" s="2"/>
    </row>
    <row r="144" spans="1:7" ht="12.75">
      <c r="A144" s="3" t="s">
        <v>116</v>
      </c>
      <c r="B144" s="1" t="s">
        <v>121</v>
      </c>
      <c r="C144" s="1">
        <v>482.69</v>
      </c>
      <c r="D144" s="2">
        <f t="shared" si="3"/>
        <v>540.6128</v>
      </c>
      <c r="E144" s="2"/>
      <c r="F144" s="1"/>
      <c r="G144" s="2"/>
    </row>
    <row r="145" spans="1:7" ht="12.75">
      <c r="A145" s="3" t="s">
        <v>116</v>
      </c>
      <c r="B145" s="1" t="s">
        <v>122</v>
      </c>
      <c r="C145" s="1">
        <v>380.29</v>
      </c>
      <c r="D145" s="2">
        <f t="shared" si="3"/>
        <v>425.9248</v>
      </c>
      <c r="E145" s="2"/>
      <c r="F145" s="1"/>
      <c r="G145" s="2"/>
    </row>
    <row r="146" spans="1:7" ht="12.75">
      <c r="A146" s="1" t="s">
        <v>116</v>
      </c>
      <c r="B146" s="1" t="s">
        <v>67</v>
      </c>
      <c r="C146" s="1">
        <v>206.6</v>
      </c>
      <c r="D146" s="2">
        <f t="shared" si="3"/>
        <v>231.392</v>
      </c>
      <c r="E146" s="2"/>
      <c r="F146" s="1"/>
      <c r="G146" s="2"/>
    </row>
    <row r="147" spans="1:7" ht="12.75">
      <c r="A147" s="1" t="s">
        <v>116</v>
      </c>
      <c r="B147" s="1" t="s">
        <v>123</v>
      </c>
      <c r="C147" s="1">
        <v>322.5</v>
      </c>
      <c r="D147" s="2">
        <f t="shared" si="3"/>
        <v>361.2</v>
      </c>
      <c r="E147" s="2"/>
      <c r="F147" s="1"/>
      <c r="G147" s="2"/>
    </row>
    <row r="148" spans="1:7" ht="12.75">
      <c r="A148" s="1" t="s">
        <v>116</v>
      </c>
      <c r="B148" s="1" t="s">
        <v>124</v>
      </c>
      <c r="C148" s="1">
        <v>151.18</v>
      </c>
      <c r="D148" s="2">
        <f t="shared" si="3"/>
        <v>169.32160000000002</v>
      </c>
      <c r="E148" s="2"/>
      <c r="F148" s="1"/>
      <c r="G148" s="2"/>
    </row>
    <row r="149" spans="1:7" ht="12.75">
      <c r="A149" s="3" t="s">
        <v>116</v>
      </c>
      <c r="B149" s="1" t="s">
        <v>125</v>
      </c>
      <c r="C149" s="1">
        <v>385.96</v>
      </c>
      <c r="D149" s="2">
        <f t="shared" si="3"/>
        <v>432.2752</v>
      </c>
      <c r="E149" s="2"/>
      <c r="F149" s="1"/>
      <c r="G149" s="2"/>
    </row>
    <row r="150" spans="1:7" ht="12.75">
      <c r="A150" s="1" t="s">
        <v>116</v>
      </c>
      <c r="B150" s="1" t="s">
        <v>126</v>
      </c>
      <c r="C150" s="1">
        <v>223.76</v>
      </c>
      <c r="D150" s="2">
        <f t="shared" si="3"/>
        <v>250.6112</v>
      </c>
      <c r="E150" s="2"/>
      <c r="F150" s="1"/>
      <c r="G150" s="2"/>
    </row>
    <row r="151" spans="1:7" ht="12.75">
      <c r="A151" s="1" t="s">
        <v>116</v>
      </c>
      <c r="B151" s="1" t="s">
        <v>127</v>
      </c>
      <c r="C151" s="1">
        <v>231.23</v>
      </c>
      <c r="D151" s="2">
        <f t="shared" si="3"/>
        <v>258.9776</v>
      </c>
      <c r="E151" s="2"/>
      <c r="F151" s="1"/>
      <c r="G151" s="2"/>
    </row>
    <row r="152" spans="1:7" ht="12.75">
      <c r="A152" s="1" t="s">
        <v>116</v>
      </c>
      <c r="B152" s="1" t="s">
        <v>128</v>
      </c>
      <c r="C152" s="1">
        <v>361.75</v>
      </c>
      <c r="D152" s="2">
        <f t="shared" si="3"/>
        <v>405.15999999999997</v>
      </c>
      <c r="E152" s="2"/>
      <c r="F152" s="1"/>
      <c r="G152" s="2"/>
    </row>
    <row r="153" spans="1:7" ht="12.75">
      <c r="A153" s="1" t="s">
        <v>116</v>
      </c>
      <c r="B153" s="1" t="s">
        <v>129</v>
      </c>
      <c r="C153" s="1">
        <v>228.85</v>
      </c>
      <c r="D153" s="2">
        <f t="shared" si="3"/>
        <v>256.312</v>
      </c>
      <c r="E153" s="2"/>
      <c r="F153" s="1"/>
      <c r="G153" s="2"/>
    </row>
    <row r="154" spans="1:7" ht="12.75">
      <c r="A154" s="1" t="s">
        <v>116</v>
      </c>
      <c r="B154" s="1" t="s">
        <v>130</v>
      </c>
      <c r="C154" s="1">
        <v>251</v>
      </c>
      <c r="D154" s="2">
        <f t="shared" si="3"/>
        <v>281.12</v>
      </c>
      <c r="E154" s="2"/>
      <c r="F154" s="1"/>
      <c r="G154" s="2"/>
    </row>
    <row r="155" spans="1:7" ht="12.75">
      <c r="A155" s="1" t="s">
        <v>116</v>
      </c>
      <c r="B155" s="1" t="s">
        <v>131</v>
      </c>
      <c r="C155" s="1">
        <v>216.67</v>
      </c>
      <c r="D155" s="2">
        <f t="shared" si="3"/>
        <v>242.67039999999997</v>
      </c>
      <c r="E155" s="2"/>
      <c r="F155" s="1"/>
      <c r="G155" s="2"/>
    </row>
    <row r="156" spans="1:7" ht="12.75">
      <c r="A156" s="1" t="s">
        <v>116</v>
      </c>
      <c r="B156" s="1" t="s">
        <v>132</v>
      </c>
      <c r="C156" s="1">
        <v>296.54</v>
      </c>
      <c r="D156" s="2">
        <f t="shared" si="3"/>
        <v>332.12480000000005</v>
      </c>
      <c r="E156" s="2"/>
      <c r="F156" s="1"/>
      <c r="G156" s="2"/>
    </row>
    <row r="157" spans="1:7" ht="12.75">
      <c r="A157" s="3" t="s">
        <v>116</v>
      </c>
      <c r="B157" s="1" t="s">
        <v>133</v>
      </c>
      <c r="C157" s="1">
        <v>639.87</v>
      </c>
      <c r="D157" s="2">
        <f t="shared" si="3"/>
        <v>716.6544</v>
      </c>
      <c r="E157" s="2"/>
      <c r="F157" s="1"/>
      <c r="G157" s="2"/>
    </row>
    <row r="158" spans="1:7" ht="12.75">
      <c r="A158" s="3" t="s">
        <v>116</v>
      </c>
      <c r="B158" s="1" t="s">
        <v>134</v>
      </c>
      <c r="C158" s="1">
        <v>557.2</v>
      </c>
      <c r="D158" s="2">
        <f t="shared" si="3"/>
        <v>624.0640000000001</v>
      </c>
      <c r="E158" s="2"/>
      <c r="F158" s="1"/>
      <c r="G158" s="2"/>
    </row>
    <row r="159" spans="1:7" ht="12.75">
      <c r="A159" s="3"/>
      <c r="B159" s="1"/>
      <c r="C159" s="1">
        <f>SUM(C140:C158)</f>
        <v>5763.599999999999</v>
      </c>
      <c r="D159" s="2">
        <f>SUM(D140:D158)</f>
        <v>6455.232000000001</v>
      </c>
      <c r="E159" s="2">
        <f>C159*1100/79672.81</f>
        <v>79.57495160519629</v>
      </c>
      <c r="F159" s="1">
        <v>6417</v>
      </c>
      <c r="G159" s="2">
        <f>F159-E159-D159</f>
        <v>-117.80695160519736</v>
      </c>
    </row>
    <row r="160" spans="1:7" ht="12.75">
      <c r="A160" s="3"/>
      <c r="B160" s="1"/>
      <c r="C160" s="1"/>
      <c r="D160" s="2"/>
      <c r="E160" s="2"/>
      <c r="F160" s="1"/>
      <c r="G160" s="2"/>
    </row>
    <row r="161" spans="1:7" ht="12.75">
      <c r="A161" s="1" t="s">
        <v>135</v>
      </c>
      <c r="B161" s="1" t="s">
        <v>136</v>
      </c>
      <c r="C161" s="1">
        <v>264.07</v>
      </c>
      <c r="D161" s="2">
        <f>C161*15%+C161</f>
        <v>303.6805</v>
      </c>
      <c r="E161" s="2"/>
      <c r="F161" s="1"/>
      <c r="G161" s="2"/>
    </row>
    <row r="162" spans="1:7" ht="12.75">
      <c r="A162" s="1" t="s">
        <v>135</v>
      </c>
      <c r="B162" s="1" t="s">
        <v>137</v>
      </c>
      <c r="C162" s="1">
        <v>294.35</v>
      </c>
      <c r="D162" s="2">
        <f>C162*15%+C162</f>
        <v>338.50250000000005</v>
      </c>
      <c r="E162" s="2"/>
      <c r="F162" s="1"/>
      <c r="G162" s="2"/>
    </row>
    <row r="163" spans="1:7" ht="12.75">
      <c r="A163" s="1"/>
      <c r="B163" s="1"/>
      <c r="C163" s="1">
        <f>SUM(C161:C162)</f>
        <v>558.4200000000001</v>
      </c>
      <c r="D163" s="2">
        <f>SUM(D161:D162)</f>
        <v>642.183</v>
      </c>
      <c r="E163" s="2">
        <f>C163*1100/79672.81</f>
        <v>7.709807147507414</v>
      </c>
      <c r="F163" s="1">
        <v>700</v>
      </c>
      <c r="G163" s="2">
        <f>F163-E163-D163</f>
        <v>50.10719285249263</v>
      </c>
    </row>
    <row r="164" spans="1:7" ht="12.75">
      <c r="A164" s="1"/>
      <c r="B164" s="1"/>
      <c r="C164" s="1"/>
      <c r="D164" s="2"/>
      <c r="E164" s="2"/>
      <c r="F164" s="1"/>
      <c r="G164" s="2"/>
    </row>
    <row r="165" spans="1:7" ht="12.75">
      <c r="A165" s="1" t="s">
        <v>138</v>
      </c>
      <c r="B165" s="1" t="s">
        <v>139</v>
      </c>
      <c r="C165" s="1">
        <v>152.26</v>
      </c>
      <c r="D165" s="2">
        <f>C165*15%+C165</f>
        <v>175.099</v>
      </c>
      <c r="E165" s="2"/>
      <c r="F165" s="1"/>
      <c r="G165" s="2"/>
    </row>
    <row r="166" spans="1:7" ht="12.75">
      <c r="A166" s="1" t="s">
        <v>138</v>
      </c>
      <c r="B166" s="1" t="s">
        <v>140</v>
      </c>
      <c r="C166" s="1">
        <v>314.64</v>
      </c>
      <c r="D166" s="2">
        <f>C166*15%+C166</f>
        <v>361.836</v>
      </c>
      <c r="E166" s="2"/>
      <c r="F166" s="1"/>
      <c r="G166" s="2"/>
    </row>
    <row r="167" spans="1:7" ht="12.75">
      <c r="A167" s="1"/>
      <c r="B167" s="1"/>
      <c r="C167" s="1">
        <f>SUM(C165:C166)</f>
        <v>466.9</v>
      </c>
      <c r="D167" s="2">
        <f>SUM(D165:D166)</f>
        <v>536.935</v>
      </c>
      <c r="E167" s="2">
        <f>C167*1100/79672.81</f>
        <v>6.446239313010298</v>
      </c>
      <c r="F167" s="1">
        <v>537</v>
      </c>
      <c r="G167" s="2">
        <f>F167-E167-D167</f>
        <v>-6.381239313010269</v>
      </c>
    </row>
    <row r="168" spans="1:7" ht="12.75">
      <c r="A168" s="1"/>
      <c r="B168" s="1"/>
      <c r="C168" s="1"/>
      <c r="D168" s="2"/>
      <c r="E168" s="2"/>
      <c r="F168" s="1"/>
      <c r="G168" s="2"/>
    </row>
    <row r="169" spans="1:7" ht="12.75">
      <c r="A169" s="1" t="s">
        <v>141</v>
      </c>
      <c r="B169" s="1" t="s">
        <v>142</v>
      </c>
      <c r="C169" s="1">
        <v>636.02</v>
      </c>
      <c r="D169" s="2">
        <f>C169*15%+C169</f>
        <v>731.423</v>
      </c>
      <c r="E169" s="2"/>
      <c r="F169" s="1"/>
      <c r="G169" s="2"/>
    </row>
    <row r="170" spans="1:7" ht="12.75">
      <c r="A170" s="1" t="s">
        <v>141</v>
      </c>
      <c r="B170" s="1" t="s">
        <v>143</v>
      </c>
      <c r="C170" s="1">
        <v>244.05</v>
      </c>
      <c r="D170" s="2">
        <f>C170*15%+C170</f>
        <v>280.6575</v>
      </c>
      <c r="E170" s="2"/>
      <c r="F170" s="1"/>
      <c r="G170" s="2"/>
    </row>
    <row r="171" spans="1:7" ht="12.75">
      <c r="A171" s="1"/>
      <c r="B171" s="1"/>
      <c r="C171" s="1">
        <f>SUM(C169:C170)</f>
        <v>880.0699999999999</v>
      </c>
      <c r="D171" s="2">
        <f>SUM(D169:D170)</f>
        <v>1012.0805</v>
      </c>
      <c r="E171" s="2">
        <f>C171*1100/79672.81</f>
        <v>12.150657168989017</v>
      </c>
      <c r="F171" s="1">
        <v>1012</v>
      </c>
      <c r="G171" s="2">
        <f>F171-E171-D171</f>
        <v>-12.231157168989057</v>
      </c>
    </row>
    <row r="172" spans="1:7" ht="12.75">
      <c r="A172" s="1"/>
      <c r="B172" s="1"/>
      <c r="C172" s="1"/>
      <c r="D172" s="2"/>
      <c r="E172" s="2"/>
      <c r="F172" s="1"/>
      <c r="G172" s="2"/>
    </row>
    <row r="173" spans="1:7" ht="12.75">
      <c r="A173" s="1" t="s">
        <v>144</v>
      </c>
      <c r="B173" s="1" t="s">
        <v>145</v>
      </c>
      <c r="C173" s="1">
        <v>1529.75</v>
      </c>
      <c r="D173" s="2">
        <f>C173*15%+C173</f>
        <v>1759.2125</v>
      </c>
      <c r="E173" s="2"/>
      <c r="F173" s="1"/>
      <c r="G173" s="2"/>
    </row>
    <row r="174" spans="1:7" ht="12.75">
      <c r="A174" s="4" t="s">
        <v>144</v>
      </c>
      <c r="B174" s="4" t="s">
        <v>146</v>
      </c>
      <c r="C174" s="4">
        <v>1355.85</v>
      </c>
      <c r="D174" s="2">
        <f>C174*15%+C174</f>
        <v>1559.2275</v>
      </c>
      <c r="E174" s="2"/>
      <c r="F174" s="1"/>
      <c r="G174" s="2"/>
    </row>
    <row r="175" spans="1:7" ht="12.75">
      <c r="A175" s="4" t="s">
        <v>144</v>
      </c>
      <c r="B175" s="4" t="s">
        <v>147</v>
      </c>
      <c r="C175" s="4">
        <v>747.74</v>
      </c>
      <c r="D175" s="2">
        <f>C175*15%+C175</f>
        <v>859.9010000000001</v>
      </c>
      <c r="E175" s="2"/>
      <c r="F175" s="1"/>
      <c r="G175" s="2"/>
    </row>
    <row r="176" spans="1:7" ht="12.75">
      <c r="A176" s="4"/>
      <c r="B176" s="4"/>
      <c r="C176" s="4">
        <f>SUM(C173:C175)</f>
        <v>3633.34</v>
      </c>
      <c r="D176" s="2">
        <f>SUM(D173:D175)</f>
        <v>4178.341</v>
      </c>
      <c r="E176" s="2">
        <f>C176*1100/79672.81</f>
        <v>50.16358780366853</v>
      </c>
      <c r="F176" s="1">
        <v>4178</v>
      </c>
      <c r="G176" s="2">
        <f>F176-E176-D176</f>
        <v>-50.50458780366898</v>
      </c>
    </row>
    <row r="177" spans="1:7" ht="12.75">
      <c r="A177" s="4"/>
      <c r="B177" s="4"/>
      <c r="C177" s="4"/>
      <c r="D177" s="2"/>
      <c r="E177" s="2"/>
      <c r="F177" s="1"/>
      <c r="G177" s="2"/>
    </row>
    <row r="178" spans="1:7" ht="12.75">
      <c r="A178" s="1" t="s">
        <v>148</v>
      </c>
      <c r="B178" s="1" t="s">
        <v>149</v>
      </c>
      <c r="C178" s="1">
        <v>169.81</v>
      </c>
      <c r="D178" s="2">
        <f>C178*15%+C178</f>
        <v>195.2815</v>
      </c>
      <c r="E178" s="2"/>
      <c r="F178" s="1"/>
      <c r="G178" s="2"/>
    </row>
    <row r="179" spans="1:7" ht="12.75">
      <c r="A179" s="1" t="s">
        <v>148</v>
      </c>
      <c r="B179" s="1" t="s">
        <v>150</v>
      </c>
      <c r="C179" s="1">
        <v>273.16</v>
      </c>
      <c r="D179" s="2">
        <f>C179*15%+C179</f>
        <v>314.134</v>
      </c>
      <c r="E179" s="2"/>
      <c r="F179" s="1"/>
      <c r="G179" s="2"/>
    </row>
    <row r="180" spans="1:7" ht="12.75">
      <c r="A180" s="1"/>
      <c r="B180" s="1"/>
      <c r="C180" s="1">
        <f>SUM(C178:C179)</f>
        <v>442.97</v>
      </c>
      <c r="D180" s="2">
        <f>SUM(D178:D179)</f>
        <v>509.4155</v>
      </c>
      <c r="E180" s="2">
        <f>C180*1100/79672.81</f>
        <v>6.115850564326777</v>
      </c>
      <c r="F180" s="1">
        <v>530</v>
      </c>
      <c r="G180" s="2">
        <f>F180-E180-D180</f>
        <v>14.468649435673171</v>
      </c>
    </row>
    <row r="181" spans="1:7" ht="12.75">
      <c r="A181" s="1"/>
      <c r="B181" s="1"/>
      <c r="C181" s="1"/>
      <c r="D181" s="2"/>
      <c r="E181" s="2"/>
      <c r="F181" s="1"/>
      <c r="G181" s="2"/>
    </row>
    <row r="182" spans="1:7" ht="12.75">
      <c r="A182" s="1" t="s">
        <v>151</v>
      </c>
      <c r="B182" s="1" t="s">
        <v>152</v>
      </c>
      <c r="C182" s="1">
        <v>429.02</v>
      </c>
      <c r="D182" s="2">
        <f>C182*15%+C182</f>
        <v>493.373</v>
      </c>
      <c r="E182" s="2"/>
      <c r="F182" s="1"/>
      <c r="G182" s="2"/>
    </row>
    <row r="183" spans="1:7" ht="12.75">
      <c r="A183" s="1" t="s">
        <v>151</v>
      </c>
      <c r="B183" s="1" t="s">
        <v>153</v>
      </c>
      <c r="C183" s="1">
        <v>177.74</v>
      </c>
      <c r="D183" s="2">
        <f>C183*15%+C183</f>
        <v>204.401</v>
      </c>
      <c r="E183" s="2"/>
      <c r="F183" s="1"/>
      <c r="G183" s="2"/>
    </row>
    <row r="184" spans="1:7" ht="12.75">
      <c r="A184" s="1" t="s">
        <v>151</v>
      </c>
      <c r="B184" s="1" t="s">
        <v>154</v>
      </c>
      <c r="C184" s="1">
        <v>248.84</v>
      </c>
      <c r="D184" s="2">
        <f>C184*15%+C184</f>
        <v>286.166</v>
      </c>
      <c r="E184" s="2"/>
      <c r="F184" s="1"/>
      <c r="G184" s="2"/>
    </row>
    <row r="185" spans="1:7" ht="12.75">
      <c r="A185" s="1"/>
      <c r="B185" s="1"/>
      <c r="C185" s="1">
        <f>SUM(C182:C184)</f>
        <v>855.6</v>
      </c>
      <c r="D185" s="2">
        <f>SUM(D182:D184)</f>
        <v>983.94</v>
      </c>
      <c r="E185" s="2">
        <f>C185*1100/79672.81</f>
        <v>11.81281292827503</v>
      </c>
      <c r="F185" s="1">
        <v>984</v>
      </c>
      <c r="G185" s="2">
        <f>F185-E185-D185</f>
        <v>-11.752812928275034</v>
      </c>
    </row>
    <row r="186" spans="1:7" ht="12.75">
      <c r="A186" s="1"/>
      <c r="B186" s="1"/>
      <c r="C186" s="1"/>
      <c r="D186" s="2"/>
      <c r="E186" s="2"/>
      <c r="F186" s="1"/>
      <c r="G186" s="2"/>
    </row>
    <row r="187" spans="1:7" ht="12.75">
      <c r="A187" s="1" t="s">
        <v>155</v>
      </c>
      <c r="B187" s="1" t="s">
        <v>156</v>
      </c>
      <c r="C187" s="1">
        <v>686.21</v>
      </c>
      <c r="D187" s="2">
        <f>C187*15%+C187</f>
        <v>789.1415000000001</v>
      </c>
      <c r="E187" s="2"/>
      <c r="F187" s="1"/>
      <c r="G187" s="2"/>
    </row>
    <row r="188" spans="1:7" ht="12.75">
      <c r="A188" s="1" t="s">
        <v>155</v>
      </c>
      <c r="B188" s="1" t="s">
        <v>157</v>
      </c>
      <c r="C188" s="1">
        <v>590.61</v>
      </c>
      <c r="D188" s="2">
        <f>C188*15%+C188</f>
        <v>679.2015</v>
      </c>
      <c r="E188" s="2"/>
      <c r="F188" s="1"/>
      <c r="G188" s="2"/>
    </row>
    <row r="189" spans="1:7" ht="12.75">
      <c r="A189" s="1"/>
      <c r="B189" s="1"/>
      <c r="C189" s="1">
        <f>SUM(C187:C188)</f>
        <v>1276.8200000000002</v>
      </c>
      <c r="D189" s="2">
        <f>SUM(D187:D188)</f>
        <v>1468.343</v>
      </c>
      <c r="E189" s="2">
        <f>C189*1100/79672.81</f>
        <v>17.62837284137462</v>
      </c>
      <c r="F189" s="1">
        <v>1468</v>
      </c>
      <c r="G189" s="2">
        <f>F189-E189-D189</f>
        <v>-17.97137284137466</v>
      </c>
    </row>
    <row r="190" spans="1:7" ht="12.75">
      <c r="A190" s="1"/>
      <c r="B190" s="1"/>
      <c r="C190" s="1"/>
      <c r="D190" s="2"/>
      <c r="E190" s="2"/>
      <c r="F190" s="1"/>
      <c r="G190" s="2"/>
    </row>
    <row r="191" spans="1:7" ht="12.75">
      <c r="A191" s="1" t="s">
        <v>158</v>
      </c>
      <c r="B191" s="1" t="s">
        <v>159</v>
      </c>
      <c r="C191" s="1">
        <v>532.47</v>
      </c>
      <c r="D191" s="2">
        <f>C191*12%+C191</f>
        <v>596.3664</v>
      </c>
      <c r="E191" s="2"/>
      <c r="F191" s="1"/>
      <c r="G191" s="2"/>
    </row>
    <row r="192" spans="1:7" ht="12.75">
      <c r="A192" s="1" t="s">
        <v>158</v>
      </c>
      <c r="B192" s="1" t="s">
        <v>160</v>
      </c>
      <c r="C192" s="1">
        <v>1760.13</v>
      </c>
      <c r="D192" s="2">
        <f aca="true" t="shared" si="4" ref="D192:D199">C192*12%+C192</f>
        <v>1971.3456</v>
      </c>
      <c r="E192" s="2"/>
      <c r="F192" s="1"/>
      <c r="G192" s="2"/>
    </row>
    <row r="193" spans="1:7" ht="12.75">
      <c r="A193" s="1" t="s">
        <v>158</v>
      </c>
      <c r="B193" s="1" t="s">
        <v>161</v>
      </c>
      <c r="C193" s="1">
        <v>413.42</v>
      </c>
      <c r="D193" s="2">
        <f t="shared" si="4"/>
        <v>463.0304</v>
      </c>
      <c r="E193" s="2"/>
      <c r="F193" s="1"/>
      <c r="G193" s="2"/>
    </row>
    <row r="194" spans="1:7" ht="12.75">
      <c r="A194" s="1" t="s">
        <v>158</v>
      </c>
      <c r="B194" s="1" t="s">
        <v>162</v>
      </c>
      <c r="C194" s="1">
        <v>537.03</v>
      </c>
      <c r="D194" s="2">
        <f t="shared" si="4"/>
        <v>601.4735999999999</v>
      </c>
      <c r="E194" s="2"/>
      <c r="F194" s="1"/>
      <c r="G194" s="2"/>
    </row>
    <row r="195" spans="1:7" ht="12.75">
      <c r="A195" s="1" t="s">
        <v>158</v>
      </c>
      <c r="B195" s="1" t="s">
        <v>163</v>
      </c>
      <c r="C195" s="1">
        <v>384.56</v>
      </c>
      <c r="D195" s="2">
        <f t="shared" si="4"/>
        <v>430.7072</v>
      </c>
      <c r="E195" s="2"/>
      <c r="F195" s="1"/>
      <c r="G195" s="2"/>
    </row>
    <row r="196" spans="1:7" ht="12.75">
      <c r="A196" s="1" t="s">
        <v>158</v>
      </c>
      <c r="B196" s="1" t="s">
        <v>164</v>
      </c>
      <c r="C196" s="1">
        <v>797.33</v>
      </c>
      <c r="D196" s="2">
        <f t="shared" si="4"/>
        <v>893.0096000000001</v>
      </c>
      <c r="E196" s="2"/>
      <c r="F196" s="1"/>
      <c r="G196" s="2"/>
    </row>
    <row r="197" spans="1:7" ht="12.75">
      <c r="A197" s="1" t="s">
        <v>158</v>
      </c>
      <c r="B197" s="1" t="s">
        <v>165</v>
      </c>
      <c r="C197" s="1">
        <v>414.15</v>
      </c>
      <c r="D197" s="2">
        <f t="shared" si="4"/>
        <v>463.84799999999996</v>
      </c>
      <c r="E197" s="2"/>
      <c r="F197" s="1"/>
      <c r="G197" s="2"/>
    </row>
    <row r="198" spans="1:7" ht="12.75">
      <c r="A198" s="1" t="s">
        <v>158</v>
      </c>
      <c r="B198" s="1" t="s">
        <v>166</v>
      </c>
      <c r="C198" s="1">
        <v>251</v>
      </c>
      <c r="D198" s="2">
        <f t="shared" si="4"/>
        <v>281.12</v>
      </c>
      <c r="E198" s="2"/>
      <c r="F198" s="1"/>
      <c r="G198" s="2"/>
    </row>
    <row r="199" spans="1:7" ht="12.75">
      <c r="A199" s="1" t="s">
        <v>158</v>
      </c>
      <c r="B199" s="1" t="s">
        <v>167</v>
      </c>
      <c r="C199" s="1">
        <v>531.55</v>
      </c>
      <c r="D199" s="2">
        <f t="shared" si="4"/>
        <v>595.3359999999999</v>
      </c>
      <c r="E199" s="2"/>
      <c r="F199" s="1"/>
      <c r="G199" s="2"/>
    </row>
    <row r="200" spans="1:7" ht="12.75">
      <c r="A200" s="1"/>
      <c r="B200" s="1"/>
      <c r="C200" s="1">
        <f>SUM(C191:C199)</f>
        <v>5621.64</v>
      </c>
      <c r="D200" s="2">
        <f>SUM(D191:D199)</f>
        <v>6296.2368</v>
      </c>
      <c r="E200" s="2">
        <f>C200*1100/79672.81</f>
        <v>77.61498558918657</v>
      </c>
      <c r="F200" s="1">
        <v>6300</v>
      </c>
      <c r="G200" s="2">
        <f>F200-E200-D200</f>
        <v>-73.85178558918597</v>
      </c>
    </row>
    <row r="201" spans="1:7" ht="12.75">
      <c r="A201" s="1"/>
      <c r="B201" s="1"/>
      <c r="C201" s="1"/>
      <c r="D201" s="2"/>
      <c r="E201" s="2"/>
      <c r="F201" s="1"/>
      <c r="G201" s="2"/>
    </row>
    <row r="202" spans="1:7" ht="12.75">
      <c r="A202" s="1" t="s">
        <v>168</v>
      </c>
      <c r="B202" s="1" t="s">
        <v>169</v>
      </c>
      <c r="C202" s="1">
        <v>442.95</v>
      </c>
      <c r="D202" s="2">
        <f>C202*5%+C202</f>
        <v>465.09749999999997</v>
      </c>
      <c r="E202" s="2"/>
      <c r="F202" s="1"/>
      <c r="G202" s="2"/>
    </row>
    <row r="203" spans="1:7" ht="12.75">
      <c r="A203" s="1" t="s">
        <v>168</v>
      </c>
      <c r="B203" s="1" t="s">
        <v>170</v>
      </c>
      <c r="C203" s="1">
        <v>310.62</v>
      </c>
      <c r="D203" s="2">
        <f>C203*5%+C203</f>
        <v>326.151</v>
      </c>
      <c r="E203" s="2"/>
      <c r="F203" s="1"/>
      <c r="G203" s="2"/>
    </row>
    <row r="204" spans="1:7" ht="12.75">
      <c r="A204" s="1"/>
      <c r="B204" s="1"/>
      <c r="C204" s="1">
        <f>SUM(C202:C203)</f>
        <v>753.5699999999999</v>
      </c>
      <c r="D204" s="2">
        <f>SUM(D202:D203)</f>
        <v>791.2484999999999</v>
      </c>
      <c r="E204" s="2">
        <f>C204*1100/79672.81</f>
        <v>10.404139128518247</v>
      </c>
      <c r="F204" s="1">
        <v>796</v>
      </c>
      <c r="G204" s="2">
        <f>F204-E204-D204</f>
        <v>-5.652639128518217</v>
      </c>
    </row>
    <row r="205" spans="1:7" ht="12.75">
      <c r="A205" s="1"/>
      <c r="B205" s="1"/>
      <c r="C205" s="1"/>
      <c r="D205" s="2"/>
      <c r="E205" s="2"/>
      <c r="F205" s="1"/>
      <c r="G205" s="2"/>
    </row>
    <row r="206" spans="1:7" ht="12.75">
      <c r="A206" s="1" t="s">
        <v>171</v>
      </c>
      <c r="B206" s="3" t="s">
        <v>172</v>
      </c>
      <c r="C206" s="1">
        <v>695.39</v>
      </c>
      <c r="D206" s="2">
        <f>C206*15%+C206</f>
        <v>799.6985</v>
      </c>
      <c r="E206" s="2"/>
      <c r="F206" s="1"/>
      <c r="G206" s="2"/>
    </row>
    <row r="207" spans="1:7" ht="12.75">
      <c r="A207" s="1" t="s">
        <v>171</v>
      </c>
      <c r="B207" s="3" t="s">
        <v>173</v>
      </c>
      <c r="C207" s="1">
        <v>201.56</v>
      </c>
      <c r="D207" s="2">
        <f>C207*15%+C207</f>
        <v>231.794</v>
      </c>
      <c r="E207" s="2"/>
      <c r="F207" s="1"/>
      <c r="G207" s="2"/>
    </row>
    <row r="208" spans="1:7" ht="12.75">
      <c r="A208" s="1"/>
      <c r="B208" s="3"/>
      <c r="C208" s="1">
        <f>SUM(C206:C207)</f>
        <v>896.95</v>
      </c>
      <c r="D208" s="2">
        <f>SUM(D206:D207)</f>
        <v>1031.4925</v>
      </c>
      <c r="E208" s="2">
        <f>C208*1100/79672.81</f>
        <v>12.383710327274763</v>
      </c>
      <c r="F208" s="1">
        <v>1031</v>
      </c>
      <c r="G208" s="2">
        <f>F208-E208-D208</f>
        <v>-12.876210327274862</v>
      </c>
    </row>
    <row r="209" spans="1:7" ht="12.75">
      <c r="A209" s="1"/>
      <c r="B209" s="3"/>
      <c r="C209" s="1"/>
      <c r="D209" s="2"/>
      <c r="E209" s="2"/>
      <c r="F209" s="1"/>
      <c r="G209" s="2"/>
    </row>
    <row r="210" spans="1:7" ht="12.75">
      <c r="A210" s="1" t="s">
        <v>174</v>
      </c>
      <c r="B210" s="1" t="s">
        <v>175</v>
      </c>
      <c r="C210" s="1">
        <v>177.74</v>
      </c>
      <c r="D210" s="2">
        <f>C210*15%+C210</f>
        <v>204.401</v>
      </c>
      <c r="E210" s="2"/>
      <c r="F210" s="1"/>
      <c r="G210" s="2"/>
    </row>
    <row r="211" spans="1:7" ht="12.75">
      <c r="A211" s="1" t="s">
        <v>174</v>
      </c>
      <c r="B211" s="1" t="s">
        <v>176</v>
      </c>
      <c r="C211" s="1">
        <v>611.62</v>
      </c>
      <c r="D211" s="2">
        <f>C211*15%+C211</f>
        <v>703.363</v>
      </c>
      <c r="E211" s="2"/>
      <c r="F211" s="1"/>
      <c r="G211" s="2"/>
    </row>
    <row r="212" spans="1:7" ht="12.75">
      <c r="A212" s="1"/>
      <c r="B212" s="1"/>
      <c r="C212" s="1">
        <f>SUM(C210:C211)</f>
        <v>789.36</v>
      </c>
      <c r="D212" s="2">
        <f>SUM(D210:D211)</f>
        <v>907.7640000000001</v>
      </c>
      <c r="E212" s="2">
        <f>C212*1100/79672.81</f>
        <v>10.898272572537607</v>
      </c>
      <c r="F212" s="1">
        <v>908</v>
      </c>
      <c r="G212" s="2">
        <f>F212-E212-D212</f>
        <v>-10.662272572537745</v>
      </c>
    </row>
    <row r="213" spans="1:7" ht="12.75">
      <c r="A213" s="1"/>
      <c r="B213" s="1"/>
      <c r="C213" s="1"/>
      <c r="D213" s="2"/>
      <c r="E213" s="2"/>
      <c r="F213" s="1"/>
      <c r="G213" s="2"/>
    </row>
    <row r="214" spans="1:7" ht="12.75">
      <c r="A214" s="1" t="s">
        <v>177</v>
      </c>
      <c r="B214" s="3" t="s">
        <v>178</v>
      </c>
      <c r="C214" s="1">
        <v>613.54</v>
      </c>
      <c r="D214" s="2">
        <f>C214*15%+C214</f>
        <v>705.5709999999999</v>
      </c>
      <c r="E214" s="2">
        <f>C214*1100/79672.81</f>
        <v>8.470819593284084</v>
      </c>
      <c r="F214" s="1">
        <v>706</v>
      </c>
      <c r="G214" s="2">
        <f>F214-E214-D214</f>
        <v>-8.041819593284004</v>
      </c>
    </row>
    <row r="215" spans="1:7" ht="12.75">
      <c r="A215" s="1"/>
      <c r="B215" s="3"/>
      <c r="C215" s="1"/>
      <c r="D215" s="2"/>
      <c r="E215" s="2"/>
      <c r="F215" s="1"/>
      <c r="G215" s="2"/>
    </row>
    <row r="216" spans="1:7" ht="12.75">
      <c r="A216" s="1" t="s">
        <v>179</v>
      </c>
      <c r="B216" s="1" t="s">
        <v>180</v>
      </c>
      <c r="C216" s="1">
        <v>1447</v>
      </c>
      <c r="D216" s="2">
        <f>C216*15%+C216</f>
        <v>1664.05</v>
      </c>
      <c r="E216" s="2"/>
      <c r="F216" s="1"/>
      <c r="G216" s="2"/>
    </row>
    <row r="217" spans="1:7" ht="12.75">
      <c r="A217" s="1" t="s">
        <v>179</v>
      </c>
      <c r="B217" s="1" t="s">
        <v>181</v>
      </c>
      <c r="C217" s="1">
        <v>343.11</v>
      </c>
      <c r="D217" s="2">
        <f>C217*15%+C217</f>
        <v>394.5765</v>
      </c>
      <c r="E217" s="2"/>
      <c r="F217" s="1"/>
      <c r="G217" s="2"/>
    </row>
    <row r="218" spans="1:7" ht="12.75">
      <c r="A218" s="1"/>
      <c r="B218" s="1"/>
      <c r="C218" s="1">
        <f>SUM(C216:C217)</f>
        <v>1790.1100000000001</v>
      </c>
      <c r="D218" s="2">
        <f>SUM(D216:D217)</f>
        <v>2058.6265</v>
      </c>
      <c r="E218" s="2">
        <f>C218*1100/79672.81</f>
        <v>24.71509414566902</v>
      </c>
      <c r="F218" s="1">
        <v>2059</v>
      </c>
      <c r="G218" s="2">
        <f>F218-E218-D218</f>
        <v>-24.341594145668978</v>
      </c>
    </row>
    <row r="219" spans="1:7" ht="12.75">
      <c r="A219" s="1"/>
      <c r="B219" s="1"/>
      <c r="C219" s="1"/>
      <c r="D219" s="2"/>
      <c r="E219" s="2"/>
      <c r="F219" s="1"/>
      <c r="G219" s="2"/>
    </row>
    <row r="220" spans="1:7" ht="12.75">
      <c r="A220" s="1" t="s">
        <v>182</v>
      </c>
      <c r="B220" s="1" t="s">
        <v>183</v>
      </c>
      <c r="C220" s="1">
        <v>152.35</v>
      </c>
      <c r="D220" s="2">
        <f>C220*15%+C220</f>
        <v>175.2025</v>
      </c>
      <c r="E220" s="2"/>
      <c r="F220" s="1"/>
      <c r="G220" s="2"/>
    </row>
    <row r="221" spans="1:7" ht="12.75">
      <c r="A221" s="1" t="s">
        <v>182</v>
      </c>
      <c r="B221" s="1" t="s">
        <v>184</v>
      </c>
      <c r="C221" s="1">
        <v>111.73</v>
      </c>
      <c r="D221" s="2">
        <f>C221*15%+C221</f>
        <v>128.4895</v>
      </c>
      <c r="E221" s="2"/>
      <c r="F221" s="1"/>
      <c r="G221" s="2"/>
    </row>
    <row r="222" spans="1:7" ht="12.75">
      <c r="A222" s="1" t="s">
        <v>182</v>
      </c>
      <c r="B222" s="1" t="s">
        <v>185</v>
      </c>
      <c r="C222" s="1">
        <v>198.05</v>
      </c>
      <c r="D222" s="2">
        <f>C222*15%+C222</f>
        <v>227.75750000000002</v>
      </c>
      <c r="E222" s="2"/>
      <c r="F222" s="1"/>
      <c r="G222" s="2"/>
    </row>
    <row r="223" spans="1:7" ht="12.75">
      <c r="A223" s="1"/>
      <c r="B223" s="1"/>
      <c r="C223" s="1">
        <f>SUM(C220:C222)</f>
        <v>462.13</v>
      </c>
      <c r="D223" s="2">
        <f>SUM(D220:D222)</f>
        <v>531.4495000000001</v>
      </c>
      <c r="E223" s="2">
        <f>C223*1100/79672.81</f>
        <v>6.380382466741163</v>
      </c>
      <c r="F223" s="1">
        <v>531</v>
      </c>
      <c r="G223" s="2">
        <f>F223-E223-D223</f>
        <v>-6.829882466741196</v>
      </c>
    </row>
    <row r="224" spans="1:7" ht="12.75">
      <c r="A224" s="1"/>
      <c r="B224" s="1"/>
      <c r="C224" s="1"/>
      <c r="D224" s="2"/>
      <c r="E224" s="2"/>
      <c r="F224" s="1"/>
      <c r="G224" s="2"/>
    </row>
    <row r="225" spans="1:7" ht="12.75">
      <c r="A225" s="1" t="s">
        <v>186</v>
      </c>
      <c r="B225" s="1" t="s">
        <v>187</v>
      </c>
      <c r="C225" s="1">
        <v>286.31</v>
      </c>
      <c r="D225" s="2">
        <f aca="true" t="shared" si="5" ref="D225:D230">C225*15%+C225</f>
        <v>329.2565</v>
      </c>
      <c r="E225" s="2"/>
      <c r="F225" s="1"/>
      <c r="G225" s="2"/>
    </row>
    <row r="226" spans="1:7" ht="12.75">
      <c r="A226" s="1" t="s">
        <v>186</v>
      </c>
      <c r="B226" s="1" t="s">
        <v>188</v>
      </c>
      <c r="C226" s="1">
        <v>249.39</v>
      </c>
      <c r="D226" s="2">
        <f t="shared" si="5"/>
        <v>286.7985</v>
      </c>
      <c r="E226" s="2"/>
      <c r="F226" s="1"/>
      <c r="G226" s="2"/>
    </row>
    <row r="227" spans="1:7" ht="12.75">
      <c r="A227" s="1" t="s">
        <v>186</v>
      </c>
      <c r="B227" s="1" t="s">
        <v>189</v>
      </c>
      <c r="C227" s="1">
        <v>426.24</v>
      </c>
      <c r="D227" s="2">
        <f t="shared" si="5"/>
        <v>490.176</v>
      </c>
      <c r="E227" s="2"/>
      <c r="F227" s="1"/>
      <c r="G227" s="2"/>
    </row>
    <row r="228" spans="1:7" ht="12.75">
      <c r="A228" s="1" t="s">
        <v>186</v>
      </c>
      <c r="B228" s="1" t="s">
        <v>190</v>
      </c>
      <c r="C228" s="1">
        <v>158.49</v>
      </c>
      <c r="D228" s="2">
        <f t="shared" si="5"/>
        <v>182.26350000000002</v>
      </c>
      <c r="E228" s="2"/>
      <c r="F228" s="1"/>
      <c r="G228" s="2"/>
    </row>
    <row r="229" spans="1:7" ht="12.75">
      <c r="A229" s="1" t="s">
        <v>186</v>
      </c>
      <c r="B229" s="1" t="s">
        <v>191</v>
      </c>
      <c r="C229" s="1">
        <v>167.58</v>
      </c>
      <c r="D229" s="2">
        <f t="shared" si="5"/>
        <v>192.717</v>
      </c>
      <c r="E229" s="2"/>
      <c r="F229" s="1"/>
      <c r="G229" s="2"/>
    </row>
    <row r="230" spans="1:7" ht="12.75">
      <c r="A230" s="1" t="s">
        <v>186</v>
      </c>
      <c r="B230" s="1" t="s">
        <v>192</v>
      </c>
      <c r="C230" s="1">
        <v>178.94</v>
      </c>
      <c r="D230" s="2">
        <f t="shared" si="5"/>
        <v>205.781</v>
      </c>
      <c r="E230" s="2"/>
      <c r="F230" s="1"/>
      <c r="G230" s="2"/>
    </row>
    <row r="231" spans="1:7" ht="12.75">
      <c r="A231" s="1"/>
      <c r="B231" s="1"/>
      <c r="C231" s="1">
        <f>SUM(C225:C230)</f>
        <v>1466.95</v>
      </c>
      <c r="D231" s="2">
        <f>SUM(D225:D230)</f>
        <v>1686.9925</v>
      </c>
      <c r="E231" s="2">
        <f>C231*1100/79672.81</f>
        <v>20.25339635943555</v>
      </c>
      <c r="F231" s="1">
        <v>1687</v>
      </c>
      <c r="G231" s="2">
        <f>F231-E231-D231</f>
        <v>-20.24589635943562</v>
      </c>
    </row>
    <row r="232" spans="1:7" ht="12.75">
      <c r="A232" s="1"/>
      <c r="B232" s="1"/>
      <c r="C232" s="1"/>
      <c r="D232" s="2"/>
      <c r="E232" s="2"/>
      <c r="F232" s="1"/>
      <c r="G232" s="2"/>
    </row>
    <row r="233" spans="1:7" ht="12.75">
      <c r="A233" s="1" t="s">
        <v>193</v>
      </c>
      <c r="B233" s="1" t="s">
        <v>194</v>
      </c>
      <c r="C233" s="1">
        <v>191.96</v>
      </c>
      <c r="D233" s="2">
        <f>C233*15%+C233</f>
        <v>220.75400000000002</v>
      </c>
      <c r="E233" s="2">
        <f>C233*1100/79672.81</f>
        <v>2.6502893521641826</v>
      </c>
      <c r="F233" s="1">
        <v>231</v>
      </c>
      <c r="G233" s="2">
        <f>F233-E233-D233</f>
        <v>7.595710647835801</v>
      </c>
    </row>
    <row r="234" spans="1:7" ht="12.75">
      <c r="A234" s="1"/>
      <c r="B234" s="1"/>
      <c r="C234" s="1"/>
      <c r="D234" s="2"/>
      <c r="E234" s="2"/>
      <c r="F234" s="1"/>
      <c r="G234" s="2"/>
    </row>
    <row r="235" spans="1:7" ht="12.75">
      <c r="A235" s="1" t="s">
        <v>195</v>
      </c>
      <c r="B235" s="1" t="s">
        <v>196</v>
      </c>
      <c r="C235" s="1">
        <v>564.11</v>
      </c>
      <c r="D235" s="2">
        <f>C235*15%+C235</f>
        <v>648.7265</v>
      </c>
      <c r="E235" s="2">
        <f>C235*1100/79672.81</f>
        <v>7.788365943161789</v>
      </c>
      <c r="F235" s="1">
        <v>649</v>
      </c>
      <c r="G235" s="2">
        <f>F235-E235-D235</f>
        <v>-7.514865943161794</v>
      </c>
    </row>
    <row r="236" spans="1:7" ht="12.75">
      <c r="A236" s="1"/>
      <c r="B236" s="1"/>
      <c r="C236" s="1"/>
      <c r="D236" s="2"/>
      <c r="E236" s="2"/>
      <c r="F236" s="1"/>
      <c r="G236" s="2"/>
    </row>
    <row r="237" spans="1:7" ht="12.75">
      <c r="A237" s="1" t="s">
        <v>197</v>
      </c>
      <c r="B237" s="1" t="s">
        <v>198</v>
      </c>
      <c r="C237" s="1">
        <v>636.02</v>
      </c>
      <c r="D237" s="2">
        <f>C237*15%+C237</f>
        <v>731.423</v>
      </c>
      <c r="E237" s="2"/>
      <c r="F237" s="1"/>
      <c r="G237" s="2"/>
    </row>
    <row r="238" spans="1:7" ht="12.75">
      <c r="A238" s="1" t="s">
        <v>197</v>
      </c>
      <c r="B238" s="1" t="s">
        <v>199</v>
      </c>
      <c r="C238" s="1">
        <v>388.85</v>
      </c>
      <c r="D238" s="2">
        <f>C238*15%+C238</f>
        <v>447.1775</v>
      </c>
      <c r="E238" s="2"/>
      <c r="F238" s="1"/>
      <c r="G238" s="2"/>
    </row>
    <row r="239" spans="1:7" ht="12.75">
      <c r="A239" s="1" t="s">
        <v>197</v>
      </c>
      <c r="B239" s="1" t="s">
        <v>200</v>
      </c>
      <c r="C239" s="1">
        <v>177.63</v>
      </c>
      <c r="D239" s="2">
        <f>C239*15%+C239</f>
        <v>204.2745</v>
      </c>
      <c r="E239" s="2"/>
      <c r="F239" s="1"/>
      <c r="G239" s="2"/>
    </row>
    <row r="240" spans="1:7" ht="12.75">
      <c r="A240" s="1" t="s">
        <v>197</v>
      </c>
      <c r="B240" s="1" t="s">
        <v>201</v>
      </c>
      <c r="C240" s="1">
        <v>396.02</v>
      </c>
      <c r="D240" s="2">
        <f>C240*15%+C240</f>
        <v>455.423</v>
      </c>
      <c r="E240" s="2"/>
      <c r="F240" s="1"/>
      <c r="G240" s="2"/>
    </row>
    <row r="241" spans="1:7" ht="12.75">
      <c r="A241" s="1" t="s">
        <v>197</v>
      </c>
      <c r="B241" s="1" t="s">
        <v>202</v>
      </c>
      <c r="C241" s="1">
        <v>177.74</v>
      </c>
      <c r="D241" s="2">
        <f>C241*15%+C241</f>
        <v>204.401</v>
      </c>
      <c r="E241" s="2"/>
      <c r="F241" s="1"/>
      <c r="G241" s="2"/>
    </row>
    <row r="242" spans="1:7" ht="12.75">
      <c r="A242" s="1"/>
      <c r="B242" s="1"/>
      <c r="C242" s="1">
        <f>SUM(C237:C241)</f>
        <v>1776.26</v>
      </c>
      <c r="D242" s="2">
        <f>SUM(D237:D241)</f>
        <v>2042.699</v>
      </c>
      <c r="E242" s="2">
        <f>C242*1100/79672.81</f>
        <v>24.523874581554235</v>
      </c>
      <c r="F242" s="1">
        <v>2125</v>
      </c>
      <c r="G242" s="2">
        <f>F242-E242-D242</f>
        <v>57.77712541844585</v>
      </c>
    </row>
    <row r="243" spans="1:7" ht="12.75">
      <c r="A243" s="1"/>
      <c r="B243" s="1"/>
      <c r="C243" s="1"/>
      <c r="D243" s="2"/>
      <c r="E243" s="2"/>
      <c r="F243" s="1"/>
      <c r="G243" s="2"/>
    </row>
    <row r="244" spans="1:7" ht="12.75">
      <c r="A244" s="1" t="s">
        <v>203</v>
      </c>
      <c r="B244" s="1" t="s">
        <v>204</v>
      </c>
      <c r="C244" s="1">
        <v>310.62</v>
      </c>
      <c r="D244" s="2">
        <f>C244*15%+C244</f>
        <v>357.213</v>
      </c>
      <c r="E244" s="2"/>
      <c r="F244" s="1"/>
      <c r="G244" s="2"/>
    </row>
    <row r="245" spans="1:7" ht="12.75">
      <c r="A245" s="1" t="s">
        <v>203</v>
      </c>
      <c r="B245" s="1" t="s">
        <v>205</v>
      </c>
      <c r="C245" s="1">
        <v>716.1</v>
      </c>
      <c r="D245" s="2">
        <f>C245*15%+C245</f>
        <v>823.515</v>
      </c>
      <c r="E245" s="2"/>
      <c r="F245" s="1"/>
      <c r="G245" s="2"/>
    </row>
    <row r="246" spans="1:7" ht="12.75">
      <c r="A246" s="1" t="s">
        <v>203</v>
      </c>
      <c r="B246" s="1" t="s">
        <v>206</v>
      </c>
      <c r="C246" s="1">
        <v>643.4</v>
      </c>
      <c r="D246" s="2">
        <f>C246*15%+C246</f>
        <v>739.91</v>
      </c>
      <c r="E246" s="2"/>
      <c r="F246" s="1"/>
      <c r="G246" s="2"/>
    </row>
    <row r="247" spans="1:7" ht="12.75">
      <c r="A247" s="1" t="s">
        <v>203</v>
      </c>
      <c r="B247" s="1" t="s">
        <v>207</v>
      </c>
      <c r="C247" s="1">
        <v>258.83</v>
      </c>
      <c r="D247" s="2">
        <f>C247*15%+C247</f>
        <v>297.6545</v>
      </c>
      <c r="E247" s="2"/>
      <c r="F247" s="1"/>
      <c r="G247" s="2"/>
    </row>
    <row r="248" spans="1:7" ht="12.75">
      <c r="A248" s="1"/>
      <c r="B248" s="1"/>
      <c r="C248" s="1">
        <f>SUM(C244:C247)</f>
        <v>1928.9499999999998</v>
      </c>
      <c r="D248" s="2">
        <f>SUM(D244:D247)</f>
        <v>2218.2925</v>
      </c>
      <c r="E248" s="2">
        <f>C248*1100/79672.81</f>
        <v>26.631983985502707</v>
      </c>
      <c r="F248" s="1">
        <v>2219</v>
      </c>
      <c r="G248" s="2">
        <f>F248-E248-D248</f>
        <v>-25.924483985502775</v>
      </c>
    </row>
    <row r="249" spans="1:7" ht="12.75">
      <c r="A249" s="1"/>
      <c r="B249" s="1"/>
      <c r="C249" s="1"/>
      <c r="D249" s="2"/>
      <c r="E249" s="2"/>
      <c r="F249" s="1"/>
      <c r="G249" s="2"/>
    </row>
    <row r="250" spans="1:7" ht="12.75">
      <c r="A250" s="1" t="s">
        <v>208</v>
      </c>
      <c r="B250" s="1" t="s">
        <v>209</v>
      </c>
      <c r="C250" s="1">
        <v>299.07</v>
      </c>
      <c r="D250" s="2">
        <f>C250*15%+C250</f>
        <v>343.9305</v>
      </c>
      <c r="E250" s="2"/>
      <c r="F250" s="1"/>
      <c r="G250" s="2"/>
    </row>
    <row r="251" spans="1:7" ht="12.75">
      <c r="A251" s="1" t="s">
        <v>208</v>
      </c>
      <c r="B251" s="1" t="s">
        <v>210</v>
      </c>
      <c r="C251" s="1">
        <v>340.2</v>
      </c>
      <c r="D251" s="2">
        <f>C251*15%+C251</f>
        <v>391.22999999999996</v>
      </c>
      <c r="E251" s="2"/>
      <c r="F251" s="1"/>
      <c r="G251" s="2"/>
    </row>
    <row r="252" spans="1:7" ht="12.75">
      <c r="A252" s="1"/>
      <c r="B252" s="1"/>
      <c r="C252" s="1">
        <f>SUM(C250:C251)</f>
        <v>639.27</v>
      </c>
      <c r="D252" s="2">
        <f>SUM(D250:D251)</f>
        <v>735.1605</v>
      </c>
      <c r="E252" s="2">
        <f>C252*1100/79672.81</f>
        <v>8.826059982069165</v>
      </c>
      <c r="F252" s="1">
        <v>735</v>
      </c>
      <c r="G252" s="2">
        <f>F252-E252-D252</f>
        <v>-8.986559982069139</v>
      </c>
    </row>
    <row r="253" spans="1:7" ht="12.75">
      <c r="A253" s="1"/>
      <c r="B253" s="1"/>
      <c r="C253" s="1"/>
      <c r="D253" s="2"/>
      <c r="E253" s="2"/>
      <c r="F253" s="1"/>
      <c r="G253" s="2"/>
    </row>
    <row r="254" spans="1:7" ht="12.75">
      <c r="A254" s="1" t="s">
        <v>211</v>
      </c>
      <c r="B254" s="1" t="s">
        <v>212</v>
      </c>
      <c r="C254" s="1">
        <v>302.68</v>
      </c>
      <c r="D254" s="2">
        <f>C254*15%+C254</f>
        <v>348.082</v>
      </c>
      <c r="E254" s="2">
        <f>C254*1100/79672.81</f>
        <v>4.178941347744607</v>
      </c>
      <c r="F254" s="1">
        <v>378</v>
      </c>
      <c r="G254" s="2">
        <f>F254-E254-D254</f>
        <v>25.73905865225538</v>
      </c>
    </row>
    <row r="255" spans="1:7" ht="12.75">
      <c r="A255" s="1"/>
      <c r="B255" s="1"/>
      <c r="C255" s="1"/>
      <c r="D255" s="2"/>
      <c r="E255" s="2"/>
      <c r="F255" s="1"/>
      <c r="G255" s="2"/>
    </row>
    <row r="256" spans="1:7" ht="12.75">
      <c r="A256" s="1" t="s">
        <v>213</v>
      </c>
      <c r="B256" s="1" t="s">
        <v>214</v>
      </c>
      <c r="C256" s="1">
        <v>576.86</v>
      </c>
      <c r="D256" s="2">
        <f>C256*15%+C256</f>
        <v>663.389</v>
      </c>
      <c r="E256" s="2"/>
      <c r="F256" s="1"/>
      <c r="G256" s="2"/>
    </row>
    <row r="257" spans="1:7" ht="12.75">
      <c r="A257" s="1" t="s">
        <v>213</v>
      </c>
      <c r="B257" s="1" t="s">
        <v>215</v>
      </c>
      <c r="C257" s="1">
        <v>295.83</v>
      </c>
      <c r="D257" s="2">
        <f>C257*15%+C257</f>
        <v>340.2045</v>
      </c>
      <c r="E257" s="2"/>
      <c r="F257" s="1"/>
      <c r="G257" s="2"/>
    </row>
    <row r="258" spans="1:7" ht="12.75">
      <c r="A258" s="1" t="s">
        <v>213</v>
      </c>
      <c r="B258" s="1" t="s">
        <v>216</v>
      </c>
      <c r="C258" s="1">
        <v>507.2</v>
      </c>
      <c r="D258" s="2">
        <f>C258*15%+C258</f>
        <v>583.28</v>
      </c>
      <c r="E258" s="2"/>
      <c r="F258" s="1"/>
      <c r="G258" s="2"/>
    </row>
    <row r="259" spans="1:7" ht="12.75">
      <c r="A259" s="1" t="s">
        <v>213</v>
      </c>
      <c r="B259" s="1" t="s">
        <v>217</v>
      </c>
      <c r="C259" s="1">
        <v>671.28</v>
      </c>
      <c r="D259" s="2">
        <f>C259*15%+C259</f>
        <v>771.972</v>
      </c>
      <c r="E259" s="2"/>
      <c r="F259" s="1"/>
      <c r="G259" s="2"/>
    </row>
    <row r="260" spans="1:7" ht="12.75">
      <c r="A260" s="1" t="s">
        <v>213</v>
      </c>
      <c r="B260" s="1" t="s">
        <v>218</v>
      </c>
      <c r="C260" s="1">
        <v>1402.24</v>
      </c>
      <c r="D260" s="2">
        <f>C260*15%+C260</f>
        <v>1612.576</v>
      </c>
      <c r="E260" s="2"/>
      <c r="F260" s="1"/>
      <c r="G260" s="2"/>
    </row>
    <row r="261" spans="1:7" ht="12.75">
      <c r="A261" s="1"/>
      <c r="B261" s="1"/>
      <c r="C261" s="1">
        <f>SUM(C256:C260)</f>
        <v>3453.41</v>
      </c>
      <c r="D261" s="2">
        <f>SUM(D256:D260)</f>
        <v>3971.4215</v>
      </c>
      <c r="E261" s="2">
        <f>C261*1100/79672.81</f>
        <v>47.67939024618311</v>
      </c>
      <c r="F261" s="1">
        <v>3971</v>
      </c>
      <c r="G261" s="2">
        <f>F261-E261-D261</f>
        <v>-48.1008902461831</v>
      </c>
    </row>
    <row r="262" spans="1:7" ht="12.75">
      <c r="A262" s="1"/>
      <c r="B262" s="1"/>
      <c r="C262" s="1"/>
      <c r="D262" s="2"/>
      <c r="E262" s="2"/>
      <c r="F262" s="1"/>
      <c r="G262" s="2"/>
    </row>
    <row r="263" spans="1:7" ht="12.75">
      <c r="A263" s="1" t="s">
        <v>219</v>
      </c>
      <c r="B263" s="1" t="s">
        <v>220</v>
      </c>
      <c r="C263" s="1">
        <v>581.78</v>
      </c>
      <c r="D263" s="2">
        <f aca="true" t="shared" si="6" ref="D263:D268">C263*15%+C263</f>
        <v>669.047</v>
      </c>
      <c r="E263" s="2"/>
      <c r="F263" s="1"/>
      <c r="G263" s="2"/>
    </row>
    <row r="264" spans="1:7" ht="12.75">
      <c r="A264" s="1" t="s">
        <v>219</v>
      </c>
      <c r="B264" s="1" t="s">
        <v>221</v>
      </c>
      <c r="C264" s="1">
        <v>52.22</v>
      </c>
      <c r="D264" s="2">
        <f t="shared" si="6"/>
        <v>60.053</v>
      </c>
      <c r="E264" s="2"/>
      <c r="F264" s="1"/>
      <c r="G264" s="2"/>
    </row>
    <row r="265" spans="1:7" ht="12.75">
      <c r="A265" s="1" t="s">
        <v>219</v>
      </c>
      <c r="B265" s="1" t="s">
        <v>222</v>
      </c>
      <c r="C265" s="1">
        <v>116.8</v>
      </c>
      <c r="D265" s="2">
        <f t="shared" si="6"/>
        <v>134.32</v>
      </c>
      <c r="E265" s="2"/>
      <c r="F265" s="1"/>
      <c r="G265" s="2"/>
    </row>
    <row r="266" spans="1:7" ht="12.75">
      <c r="A266" s="1" t="s">
        <v>219</v>
      </c>
      <c r="B266" s="1" t="s">
        <v>223</v>
      </c>
      <c r="C266" s="1">
        <v>432.85</v>
      </c>
      <c r="D266" s="2">
        <f t="shared" si="6"/>
        <v>497.77750000000003</v>
      </c>
      <c r="E266" s="2"/>
      <c r="F266" s="1"/>
      <c r="G266" s="2"/>
    </row>
    <row r="267" spans="1:7" ht="12.75">
      <c r="A267" s="1" t="s">
        <v>219</v>
      </c>
      <c r="B267" s="1" t="s">
        <v>224</v>
      </c>
      <c r="C267" s="1">
        <v>508.47</v>
      </c>
      <c r="D267" s="2">
        <f t="shared" si="6"/>
        <v>584.7405</v>
      </c>
      <c r="E267" s="2"/>
      <c r="F267" s="1"/>
      <c r="G267" s="2"/>
    </row>
    <row r="268" spans="1:7" ht="12.75">
      <c r="A268" s="1" t="s">
        <v>219</v>
      </c>
      <c r="B268" s="1" t="s">
        <v>225</v>
      </c>
      <c r="C268" s="1">
        <v>51.65</v>
      </c>
      <c r="D268" s="2">
        <f t="shared" si="6"/>
        <v>59.3975</v>
      </c>
      <c r="E268" s="2"/>
      <c r="F268" s="1"/>
      <c r="G268" s="2"/>
    </row>
    <row r="269" spans="1:7" ht="12.75">
      <c r="A269" s="1"/>
      <c r="B269" s="1"/>
      <c r="C269" s="1">
        <f>SUM(C263:C268)</f>
        <v>1743.7700000000002</v>
      </c>
      <c r="D269" s="2">
        <f>SUM(D263:D268)</f>
        <v>2005.3355000000001</v>
      </c>
      <c r="E269" s="2">
        <f>C269*1100/79672.81</f>
        <v>24.075302477721074</v>
      </c>
      <c r="F269" s="1">
        <v>2005</v>
      </c>
      <c r="G269" s="2">
        <f>F269-E269-D269</f>
        <v>-24.41080247772129</v>
      </c>
    </row>
    <row r="270" spans="1:7" ht="12.75">
      <c r="A270" s="1"/>
      <c r="B270" s="1"/>
      <c r="C270" s="1"/>
      <c r="D270" s="2"/>
      <c r="E270" s="2"/>
      <c r="F270" s="1"/>
      <c r="G270" s="2"/>
    </row>
    <row r="271" spans="1:7" ht="12.75">
      <c r="A271" s="1" t="s">
        <v>226</v>
      </c>
      <c r="B271" s="1" t="s">
        <v>227</v>
      </c>
      <c r="C271" s="1">
        <v>282.83</v>
      </c>
      <c r="D271" s="2">
        <f>C271*15%+C271</f>
        <v>325.2545</v>
      </c>
      <c r="E271" s="2"/>
      <c r="F271" s="1"/>
      <c r="G271" s="2"/>
    </row>
    <row r="272" spans="1:7" ht="12.75">
      <c r="A272" s="1" t="s">
        <v>226</v>
      </c>
      <c r="B272" s="1" t="s">
        <v>228</v>
      </c>
      <c r="C272" s="1">
        <v>162.4</v>
      </c>
      <c r="D272" s="2">
        <f>C272*15%+C272</f>
        <v>186.76</v>
      </c>
      <c r="E272" s="2"/>
      <c r="F272" s="1"/>
      <c r="G272" s="2"/>
    </row>
    <row r="273" spans="1:7" ht="12.75">
      <c r="A273" s="1" t="s">
        <v>226</v>
      </c>
      <c r="B273" s="1" t="s">
        <v>229</v>
      </c>
      <c r="C273" s="1">
        <v>304.49</v>
      </c>
      <c r="D273" s="2">
        <f>C273*15%+C273</f>
        <v>350.1635</v>
      </c>
      <c r="E273" s="2"/>
      <c r="F273" s="1"/>
      <c r="G273" s="2"/>
    </row>
    <row r="274" spans="1:7" ht="12.75">
      <c r="A274" s="1" t="s">
        <v>226</v>
      </c>
      <c r="B274" s="1" t="s">
        <v>230</v>
      </c>
      <c r="C274" s="5">
        <v>1540.25</v>
      </c>
      <c r="D274" s="2">
        <f>C274*15%+C274</f>
        <v>1771.2875</v>
      </c>
      <c r="E274" s="2"/>
      <c r="F274" s="1"/>
      <c r="G274" s="2"/>
    </row>
    <row r="275" spans="1:7" ht="12.75">
      <c r="A275" s="1" t="s">
        <v>226</v>
      </c>
      <c r="B275" s="1" t="s">
        <v>231</v>
      </c>
      <c r="C275" s="1">
        <v>695.39</v>
      </c>
      <c r="D275" s="2">
        <f>C275*15%+C275</f>
        <v>799.6985</v>
      </c>
      <c r="E275" s="2"/>
      <c r="F275" s="1"/>
      <c r="G275" s="2"/>
    </row>
    <row r="276" spans="1:7" ht="12.75">
      <c r="A276" s="1"/>
      <c r="B276" s="1"/>
      <c r="C276" s="1">
        <f>SUM(C271:C275)</f>
        <v>2985.36</v>
      </c>
      <c r="D276" s="2">
        <f>SUM(D271:D275)</f>
        <v>3433.1639999999998</v>
      </c>
      <c r="E276" s="2">
        <f>C276*1100/79672.81</f>
        <v>41.21727349644126</v>
      </c>
      <c r="F276" s="1">
        <v>3600</v>
      </c>
      <c r="G276" s="2">
        <f>F276-E276-D276</f>
        <v>125.61872650355917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2013-01-24T04:29:32Z</dcterms:created>
  <dcterms:modified xsi:type="dcterms:W3CDTF">2013-01-24T04:32:53Z</dcterms:modified>
  <cp:category/>
  <cp:version/>
  <cp:contentType/>
  <cp:contentStatus/>
</cp:coreProperties>
</file>