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<sst xmlns="http://schemas.openxmlformats.org/spreadsheetml/2006/main" count="159" uniqueCount="106">
  <si>
    <t>~Marina~</t>
  </si>
  <si>
    <t>LODOWIEC брюки дрес. 10 р.146</t>
  </si>
  <si>
    <t>SAFARI Блуза 6 р. 98</t>
  </si>
  <si>
    <t>SHARK MALY Футболка 4 р. 98</t>
  </si>
  <si>
    <t>TRIP Бермуды 12 р. 98</t>
  </si>
  <si>
    <t>TRIP Брюки 10 р. 98</t>
  </si>
  <si>
    <t>Bluberri</t>
  </si>
  <si>
    <t xml:space="preserve">VIRGINIA брюки 5В р.122 </t>
  </si>
  <si>
    <t xml:space="preserve">Ретро Блуза дрес розов. р.122 </t>
  </si>
  <si>
    <t>Brinna</t>
  </si>
  <si>
    <t>MORSKI REJS Платье 2 р.140</t>
  </si>
  <si>
    <t>Bugorok2006</t>
  </si>
  <si>
    <t xml:space="preserve">DRUZYNA KOALI п/комбинезон 11A р.74 </t>
  </si>
  <si>
    <t>ZIMOWE SERCE блуза 5 р.74</t>
  </si>
  <si>
    <t>daisy-kids</t>
  </si>
  <si>
    <t>COCO Брюки 3 140р</t>
  </si>
  <si>
    <t>FROST CIEMNY Брюки 3 134 р.</t>
  </si>
  <si>
    <t>PIERSCIONEK брюки 8 р.134</t>
  </si>
  <si>
    <t>SPORTOWA GRANAT Куртка 1В р.140</t>
  </si>
  <si>
    <t>SWEET JEANS Брюки 9B р.140</t>
  </si>
  <si>
    <t>Dom</t>
  </si>
  <si>
    <t>Elison</t>
  </si>
  <si>
    <t>JEDNOROZEC гетры 7B р.80</t>
  </si>
  <si>
    <t xml:space="preserve">KICIUS блузка 11 р.74 </t>
  </si>
  <si>
    <t xml:space="preserve">Зебра Ползунки высокие р.80 </t>
  </si>
  <si>
    <t>enatasy</t>
  </si>
  <si>
    <t>DOG DUZY Куртка 1A р.140</t>
  </si>
  <si>
    <t>MINI SPORT DUZY Бермуды 9 р.140</t>
  </si>
  <si>
    <t xml:space="preserve">MINI SPORT DUZY Брюки 10 р.140 </t>
  </si>
  <si>
    <t xml:space="preserve">MINI SPORT DUZY Футболка 2 р.140 </t>
  </si>
  <si>
    <t xml:space="preserve">PILOT Футболка 3 р.140 </t>
  </si>
  <si>
    <t>SZTORM Джемпер 9 р.140</t>
  </si>
  <si>
    <t>Gulia T</t>
  </si>
  <si>
    <t>TRUCKS Брюки 4А 104р.</t>
  </si>
  <si>
    <t xml:space="preserve">МАDDOX Брюки 2В 110р. </t>
  </si>
  <si>
    <t>Helen23</t>
  </si>
  <si>
    <t xml:space="preserve">POLARNY SWIAT брюки 9 р.152 </t>
  </si>
  <si>
    <t>lusa-p</t>
  </si>
  <si>
    <t>FRIENDS Футболка 10 р.116</t>
  </si>
  <si>
    <t>lya</t>
  </si>
  <si>
    <t xml:space="preserve">BALERINKI Гетры 9А р.140 </t>
  </si>
  <si>
    <t>LUKRECJA Гетры 2 р 134</t>
  </si>
  <si>
    <t>LUKRECJA Гетры 6 р 140</t>
  </si>
  <si>
    <t xml:space="preserve">LUKRECJA Гетры 6 р 80 </t>
  </si>
  <si>
    <t>LUKRECJA Юбка 5В р 146</t>
  </si>
  <si>
    <t xml:space="preserve">ROZE KORAL Блузка 5 р.80 </t>
  </si>
  <si>
    <t>SERDUSZKO Футболка 3 р.86</t>
  </si>
  <si>
    <t>ZOLTA Блузка 8 р. 80</t>
  </si>
  <si>
    <t xml:space="preserve">Блузка "Slonezko" 4Б .86р </t>
  </si>
  <si>
    <t xml:space="preserve">Влюбленный рекс лосины роз 80р. </t>
  </si>
  <si>
    <t>maksh_a</t>
  </si>
  <si>
    <t>ELEGANCJA плащ 12 р.158</t>
  </si>
  <si>
    <t xml:space="preserve">NIEDZWIEDZ поло 8 р.80 </t>
  </si>
  <si>
    <t xml:space="preserve">OLIMPIA Водолазка 13 р.158 </t>
  </si>
  <si>
    <t xml:space="preserve">POLARNY NIEDZWIADEK блуза 7 р.86 </t>
  </si>
  <si>
    <t>PRZYJACIELE Брюки 5В р. 86</t>
  </si>
  <si>
    <t>SAMOLOCIK ZIELONY Брюки 6А р. 80</t>
  </si>
  <si>
    <t xml:space="preserve">SZOP DZIEWCZYNKA брюки 15В р.86 </t>
  </si>
  <si>
    <t>Nadenika</t>
  </si>
  <si>
    <t>SWEET JEANS Блузка 4 р.140</t>
  </si>
  <si>
    <t>Natta</t>
  </si>
  <si>
    <t>SPADOCHRON куртка 1A р.140</t>
  </si>
  <si>
    <t>АньKa</t>
  </si>
  <si>
    <t xml:space="preserve">"GROSZKI" Повязка 13А-CZARNA р.110 </t>
  </si>
  <si>
    <t xml:space="preserve">"GROSZKI" Повязка 13А-CZARNA р.80 </t>
  </si>
  <si>
    <t>БОДИ-МИКС р. 74</t>
  </si>
  <si>
    <t>ДАВ</t>
  </si>
  <si>
    <t>PILOT Футболка 11 р.152</t>
  </si>
  <si>
    <t>Женя83</t>
  </si>
  <si>
    <t>ASTRONAUTA брюки 8В р.152</t>
  </si>
  <si>
    <t>BOWLING Блузка 8 р.122</t>
  </si>
  <si>
    <t>LESNA PRZYGODA куртка 12A р.152</t>
  </si>
  <si>
    <t>LESNA PRZYGODA п/комбинезон 13 р.152</t>
  </si>
  <si>
    <t>LEW блуза 3 р.146</t>
  </si>
  <si>
    <t>МАDDOX БРЮКИ 8 128р.</t>
  </si>
  <si>
    <t>КЕВ72</t>
  </si>
  <si>
    <t>OSIOLEK брюки дрес. 11 р.74</t>
  </si>
  <si>
    <t>OSIOLEK комбинезон 12 р.68</t>
  </si>
  <si>
    <t>OSIOLEK шапка 14 р.68-74</t>
  </si>
  <si>
    <t xml:space="preserve">POLARNY SWIAT блуза 1 р.146 </t>
  </si>
  <si>
    <t>POLARNY SWIAT брюки 9 р.146</t>
  </si>
  <si>
    <t>TOP TEDDY Боди дл.рук.кимоно 56р.</t>
  </si>
  <si>
    <t>WESOLY MIS джемпер 8 р.62</t>
  </si>
  <si>
    <t>WESOLY MIS ползунки 10 р.62</t>
  </si>
  <si>
    <t>ZAB.FILEMONA Песочник голуб.5 р.56</t>
  </si>
  <si>
    <t>Zwierzyniec Блуза 14 74р.</t>
  </si>
  <si>
    <t>Моряк Боди кор.рукав полоска р.68</t>
  </si>
  <si>
    <t>Оля Зайцева</t>
  </si>
  <si>
    <t xml:space="preserve">MISS POPULAR MALA Блузка 10 р. 98 </t>
  </si>
  <si>
    <t>РАДУГА-ДУГА</t>
  </si>
  <si>
    <t>DOG DUZY Поло 4 р.140</t>
  </si>
  <si>
    <t>Татьяна04</t>
  </si>
  <si>
    <t>YORK Брюки 1А р.98</t>
  </si>
  <si>
    <t>WINTER FROST водолазка 2 р.104</t>
  </si>
  <si>
    <t>юличка C_jvcr</t>
  </si>
  <si>
    <t>BEZOWY MIS Водолазка 8А р.68</t>
  </si>
  <si>
    <t>МАЛЕНЬКИЙ ФИЛИМОН Комбинезон велюр р.68</t>
  </si>
  <si>
    <t xml:space="preserve">PILOT MALY Майка 4 р. 98 </t>
  </si>
  <si>
    <r>
      <t>POLARNY NIEDZWIADEK ползунки 6 р.80</t>
    </r>
    <r>
      <rPr>
        <b/>
        <sz val="11"/>
        <rFont val="Times New Roman"/>
        <family val="1"/>
      </rPr>
      <t xml:space="preserve"> 2 шт.</t>
    </r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</si>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</sst>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10" xfId="0" applyFont="1" applyFill="1" applyBorder="1" applyAlignment="1" applyProtection="1">
      <alignment/>
      <protection/>
    </xf>
    <xf numFmtId="1" fontId="38" fillId="0" borderId="10" xfId="0" applyNumberFormat="1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19" fillId="0" borderId="10" xfId="0" applyFont="1" applyFill="1" applyBorder="1" applyAlignment="1" applyProtection="1">
      <alignment/>
      <protection/>
    </xf>
    <xf numFmtId="1" fontId="19" fillId="0" borderId="1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39" fillId="0" borderId="10" xfId="0" applyFont="1" applyFill="1" applyBorder="1" applyAlignment="1" applyProtection="1">
      <alignment/>
      <protection/>
    </xf>
    <xf numFmtId="1" fontId="39" fillId="0" borderId="10" xfId="0" applyNumberFormat="1" applyFont="1" applyFill="1" applyBorder="1" applyAlignment="1" applyProtection="1">
      <alignment/>
      <protection/>
    </xf>
    <xf numFmtId="0" fontId="3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16.28125" style="3" customWidth="1"/>
    <col min="2" max="2" width="48.7109375" style="6" customWidth="1"/>
    <col min="3" max="6" width="9.140625" style="3" customWidth="1"/>
    <col min="7" max="7" width="9.140625" style="11" customWidth="1"/>
  </cols>
  <sheetData>
    <row r="1" spans="1:7" ht="15">
      <c r="A1" s="7" t="s">
        <v>99</v>
      </c>
      <c r="B1" s="8" t="s">
        <v>100</v>
      </c>
      <c r="C1" s="7" t="s">
        <v>101</v>
      </c>
      <c r="D1" s="7" t="s">
        <v>102</v>
      </c>
      <c r="E1" s="7" t="s">
        <v>103</v>
      </c>
      <c r="F1" s="7" t="s">
        <v>104</v>
      </c>
      <c r="G1" s="7" t="s">
        <v>105</v>
      </c>
    </row>
    <row r="2" spans="1:7" ht="15">
      <c r="A2" s="1" t="s">
        <v>0</v>
      </c>
      <c r="B2" s="4" t="s">
        <v>1</v>
      </c>
      <c r="C2" s="4">
        <v>423.92</v>
      </c>
      <c r="D2" s="2">
        <f>C2+C2*15%</f>
        <v>487.50800000000004</v>
      </c>
      <c r="E2" s="1"/>
      <c r="F2" s="2"/>
      <c r="G2" s="9"/>
    </row>
    <row r="3" spans="1:7" ht="15">
      <c r="A3" s="1" t="s">
        <v>0</v>
      </c>
      <c r="B3" s="4" t="s">
        <v>2</v>
      </c>
      <c r="C3" s="4">
        <v>751.73</v>
      </c>
      <c r="D3" s="2">
        <f>C3+C3*15%</f>
        <v>864.4895</v>
      </c>
      <c r="E3" s="1"/>
      <c r="F3" s="2"/>
      <c r="G3" s="9"/>
    </row>
    <row r="4" spans="1:7" ht="15">
      <c r="A4" s="1" t="s">
        <v>0</v>
      </c>
      <c r="B4" s="4" t="s">
        <v>3</v>
      </c>
      <c r="C4" s="4">
        <v>365.71</v>
      </c>
      <c r="D4" s="2">
        <f>C4+C4*15%</f>
        <v>420.56649999999996</v>
      </c>
      <c r="E4" s="1"/>
      <c r="F4" s="2"/>
      <c r="G4" s="9"/>
    </row>
    <row r="5" spans="1:7" ht="15">
      <c r="A5" s="1" t="s">
        <v>0</v>
      </c>
      <c r="B5" s="4" t="s">
        <v>4</v>
      </c>
      <c r="C5" s="4">
        <v>365.71</v>
      </c>
      <c r="D5" s="2">
        <f>C5+C5*15%</f>
        <v>420.56649999999996</v>
      </c>
      <c r="E5" s="1"/>
      <c r="F5" s="2"/>
      <c r="G5" s="9"/>
    </row>
    <row r="6" spans="1:7" ht="15">
      <c r="A6" s="1" t="s">
        <v>0</v>
      </c>
      <c r="B6" s="4" t="s">
        <v>5</v>
      </c>
      <c r="C6" s="4">
        <v>721.12</v>
      </c>
      <c r="D6" s="2">
        <f>C6+C6*15%</f>
        <v>829.288</v>
      </c>
      <c r="E6" s="1"/>
      <c r="F6" s="2"/>
      <c r="G6" s="9"/>
    </row>
    <row r="7" spans="1:7" ht="15">
      <c r="A7" s="1"/>
      <c r="B7" s="4"/>
      <c r="C7" s="4">
        <f>SUM(C2:C6)</f>
        <v>2628.19</v>
      </c>
      <c r="D7" s="2">
        <f>SUM(D2:D6)</f>
        <v>3022.4184999999998</v>
      </c>
      <c r="E7" s="1">
        <v>3025</v>
      </c>
      <c r="F7" s="2">
        <f>C7*527.91/35818.39</f>
        <v>38.735626668312</v>
      </c>
      <c r="G7" s="10">
        <f>E7-F7-D7</f>
        <v>-36.15412666831162</v>
      </c>
    </row>
    <row r="8" spans="1:7" ht="15">
      <c r="A8" s="1"/>
      <c r="B8" s="4"/>
      <c r="C8" s="4"/>
      <c r="D8" s="2"/>
      <c r="E8" s="1"/>
      <c r="F8" s="2"/>
      <c r="G8" s="10"/>
    </row>
    <row r="9" spans="1:7" ht="15">
      <c r="A9" s="1" t="s">
        <v>6</v>
      </c>
      <c r="B9" s="4" t="s">
        <v>7</v>
      </c>
      <c r="C9" s="4">
        <v>525.64</v>
      </c>
      <c r="D9" s="2">
        <f>C9+C9*15%</f>
        <v>604.486</v>
      </c>
      <c r="E9" s="1"/>
      <c r="F9" s="2"/>
      <c r="G9" s="10"/>
    </row>
    <row r="10" spans="1:7" ht="15">
      <c r="A10" s="1" t="s">
        <v>6</v>
      </c>
      <c r="B10" s="4" t="s">
        <v>8</v>
      </c>
      <c r="C10" s="4">
        <v>420.6</v>
      </c>
      <c r="D10" s="2">
        <f>C10+C10*15%</f>
        <v>483.69000000000005</v>
      </c>
      <c r="E10" s="1"/>
      <c r="F10" s="2"/>
      <c r="G10" s="10"/>
    </row>
    <row r="11" spans="1:7" ht="15">
      <c r="A11" s="1"/>
      <c r="B11" s="4"/>
      <c r="C11" s="4">
        <f>SUM(C9:C10)</f>
        <v>946.24</v>
      </c>
      <c r="D11" s="2">
        <f>SUM(D9:D10)</f>
        <v>1088.176</v>
      </c>
      <c r="E11" s="1">
        <v>1089</v>
      </c>
      <c r="F11" s="2">
        <f>C11*527.91/35818.39</f>
        <v>13.946175648877574</v>
      </c>
      <c r="G11" s="10">
        <f aca="true" t="shared" si="0" ref="G11:G17">E11-F11-D11</f>
        <v>-13.122175648877601</v>
      </c>
    </row>
    <row r="12" spans="1:7" ht="15">
      <c r="A12" s="1"/>
      <c r="B12" s="4"/>
      <c r="C12" s="4"/>
      <c r="D12" s="2"/>
      <c r="E12" s="1"/>
      <c r="F12" s="2"/>
      <c r="G12" s="10"/>
    </row>
    <row r="13" spans="1:7" ht="15">
      <c r="A13" s="1" t="s">
        <v>9</v>
      </c>
      <c r="B13" s="4" t="s">
        <v>10</v>
      </c>
      <c r="C13" s="4">
        <v>1066.6</v>
      </c>
      <c r="D13" s="2">
        <f>C13+C13*15%</f>
        <v>1226.59</v>
      </c>
      <c r="E13" s="1">
        <v>1252</v>
      </c>
      <c r="F13" s="2">
        <f>C13*527.91/35818.39</f>
        <v>15.720103723255006</v>
      </c>
      <c r="G13" s="10">
        <f t="shared" si="0"/>
        <v>9.689896276745003</v>
      </c>
    </row>
    <row r="14" spans="1:7" ht="15">
      <c r="A14" s="1"/>
      <c r="B14" s="4"/>
      <c r="C14" s="4"/>
      <c r="D14" s="2"/>
      <c r="E14" s="1"/>
      <c r="F14" s="2"/>
      <c r="G14" s="10"/>
    </row>
    <row r="15" spans="1:7" ht="15">
      <c r="A15" s="1" t="s">
        <v>11</v>
      </c>
      <c r="B15" s="4" t="s">
        <v>12</v>
      </c>
      <c r="C15" s="4">
        <v>612.29</v>
      </c>
      <c r="D15" s="5">
        <f>C15+C15*15%</f>
        <v>704.1334999999999</v>
      </c>
      <c r="E15" s="1"/>
      <c r="F15" s="2"/>
      <c r="G15" s="10"/>
    </row>
    <row r="16" spans="1:7" ht="15">
      <c r="A16" s="1" t="s">
        <v>11</v>
      </c>
      <c r="B16" s="4" t="s">
        <v>13</v>
      </c>
      <c r="C16" s="4">
        <v>510.03</v>
      </c>
      <c r="D16" s="5">
        <f>C16+C16*15%</f>
        <v>586.5345</v>
      </c>
      <c r="E16" s="1"/>
      <c r="F16" s="2"/>
      <c r="G16" s="10"/>
    </row>
    <row r="17" spans="1:7" ht="15">
      <c r="A17" s="1"/>
      <c r="B17" s="4"/>
      <c r="C17" s="4">
        <f>SUM(C15:C16)</f>
        <v>1122.32</v>
      </c>
      <c r="D17" s="5">
        <f>SUM(D15:D16)</f>
        <v>1290.668</v>
      </c>
      <c r="E17" s="1">
        <v>1292</v>
      </c>
      <c r="F17" s="2">
        <f>C17*527.91/35818.39</f>
        <v>16.541333968388862</v>
      </c>
      <c r="G17" s="10">
        <f t="shared" si="0"/>
        <v>-15.209333968388819</v>
      </c>
    </row>
    <row r="18" spans="1:7" ht="15">
      <c r="A18" s="1"/>
      <c r="B18" s="4"/>
      <c r="C18" s="4"/>
      <c r="D18" s="5"/>
      <c r="E18" s="1"/>
      <c r="F18" s="2"/>
      <c r="G18" s="10"/>
    </row>
    <row r="19" spans="1:7" ht="15">
      <c r="A19" s="1" t="s">
        <v>14</v>
      </c>
      <c r="B19" s="4" t="s">
        <v>15</v>
      </c>
      <c r="C19" s="4">
        <v>455.77</v>
      </c>
      <c r="D19" s="2">
        <f>C19+C19*15%</f>
        <v>524.1355</v>
      </c>
      <c r="E19" s="1"/>
      <c r="F19" s="2"/>
      <c r="G19" s="10"/>
    </row>
    <row r="20" spans="1:7" ht="15">
      <c r="A20" s="1" t="s">
        <v>14</v>
      </c>
      <c r="B20" s="4" t="s">
        <v>16</v>
      </c>
      <c r="C20" s="4">
        <v>422.5</v>
      </c>
      <c r="D20" s="2">
        <f>C20+C20*15%</f>
        <v>485.875</v>
      </c>
      <c r="E20" s="1"/>
      <c r="F20" s="2"/>
      <c r="G20" s="10"/>
    </row>
    <row r="21" spans="1:7" ht="15">
      <c r="A21" s="1" t="s">
        <v>14</v>
      </c>
      <c r="B21" s="4" t="s">
        <v>17</v>
      </c>
      <c r="C21" s="4">
        <v>753.08</v>
      </c>
      <c r="D21" s="2">
        <f>C21+C21*15%</f>
        <v>866.042</v>
      </c>
      <c r="E21" s="1"/>
      <c r="F21" s="2"/>
      <c r="G21" s="10"/>
    </row>
    <row r="22" spans="1:7" ht="15">
      <c r="A22" s="1" t="s">
        <v>14</v>
      </c>
      <c r="B22" s="4" t="s">
        <v>18</v>
      </c>
      <c r="C22" s="4">
        <v>813.95</v>
      </c>
      <c r="D22" s="2">
        <f>C22+C22*15%</f>
        <v>936.0425</v>
      </c>
      <c r="E22" s="1"/>
      <c r="F22" s="2"/>
      <c r="G22" s="10"/>
    </row>
    <row r="23" spans="1:7" ht="15">
      <c r="A23" s="1" t="s">
        <v>14</v>
      </c>
      <c r="B23" s="4" t="s">
        <v>19</v>
      </c>
      <c r="C23" s="4">
        <v>791.99</v>
      </c>
      <c r="D23" s="2">
        <f>C23+C23*15%</f>
        <v>910.7885</v>
      </c>
      <c r="E23" s="1"/>
      <c r="F23" s="2"/>
      <c r="G23" s="10"/>
    </row>
    <row r="24" spans="1:7" ht="15">
      <c r="A24" s="1"/>
      <c r="B24" s="4"/>
      <c r="C24" s="4">
        <f>SUM(C19:C23)</f>
        <v>3237.29</v>
      </c>
      <c r="D24" s="2">
        <f>SUM(D19:D23)</f>
        <v>3722.8835000000004</v>
      </c>
      <c r="E24" s="1">
        <v>3750</v>
      </c>
      <c r="F24" s="2">
        <f>C24*527.91/35818.39</f>
        <v>47.712858224504224</v>
      </c>
      <c r="G24" s="10">
        <f>E24-F24-D24</f>
        <v>-20.596358224504456</v>
      </c>
    </row>
    <row r="25" spans="1:7" ht="15">
      <c r="A25" s="1"/>
      <c r="B25" s="4"/>
      <c r="C25" s="4"/>
      <c r="D25" s="2"/>
      <c r="E25" s="1"/>
      <c r="F25" s="2"/>
      <c r="G25" s="10"/>
    </row>
    <row r="26" spans="1:7" ht="15">
      <c r="A26" s="1" t="s">
        <v>20</v>
      </c>
      <c r="B26" s="4" t="s">
        <v>97</v>
      </c>
      <c r="C26" s="4">
        <v>324.92</v>
      </c>
      <c r="D26" s="2">
        <f>C26+C26*15%</f>
        <v>373.658</v>
      </c>
      <c r="E26" s="1">
        <v>374</v>
      </c>
      <c r="F26" s="2">
        <f>C26*527.91/35818.39</f>
        <v>4.788839397862383</v>
      </c>
      <c r="G26" s="10">
        <f>E26-F26-D26</f>
        <v>-4.446839397862391</v>
      </c>
    </row>
    <row r="27" spans="1:7" ht="15">
      <c r="A27" s="1"/>
      <c r="B27" s="4"/>
      <c r="C27" s="4"/>
      <c r="D27" s="2"/>
      <c r="E27" s="1"/>
      <c r="F27" s="2"/>
      <c r="G27" s="10"/>
    </row>
    <row r="28" spans="1:7" ht="15">
      <c r="A28" s="1" t="s">
        <v>21</v>
      </c>
      <c r="B28" s="4" t="s">
        <v>22</v>
      </c>
      <c r="C28" s="4">
        <v>156.49</v>
      </c>
      <c r="D28" s="5">
        <f>C28+C28*15%</f>
        <v>179.9635</v>
      </c>
      <c r="E28" s="1"/>
      <c r="F28" s="2"/>
      <c r="G28" s="10"/>
    </row>
    <row r="29" spans="1:7" ht="15">
      <c r="A29" s="1" t="s">
        <v>21</v>
      </c>
      <c r="B29" s="4" t="s">
        <v>23</v>
      </c>
      <c r="C29" s="4">
        <v>197.3</v>
      </c>
      <c r="D29" s="5">
        <f>C29+C29*15%</f>
        <v>226.895</v>
      </c>
      <c r="E29" s="1"/>
      <c r="F29" s="2"/>
      <c r="G29" s="10"/>
    </row>
    <row r="30" spans="1:7" ht="15">
      <c r="A30" s="1" t="s">
        <v>21</v>
      </c>
      <c r="B30" s="4" t="s">
        <v>24</v>
      </c>
      <c r="C30" s="4">
        <v>244.53</v>
      </c>
      <c r="D30" s="5">
        <f>C30+C30*15%</f>
        <v>281.2095</v>
      </c>
      <c r="E30" s="1"/>
      <c r="F30" s="2"/>
      <c r="G30" s="10"/>
    </row>
    <row r="31" spans="1:7" ht="15">
      <c r="A31" s="1"/>
      <c r="B31" s="4"/>
      <c r="C31" s="4">
        <f>SUM(C28:C30)</f>
        <v>598.32</v>
      </c>
      <c r="D31" s="5">
        <f>SUM(D28:D30)</f>
        <v>688.068</v>
      </c>
      <c r="E31" s="1">
        <v>689</v>
      </c>
      <c r="F31" s="2">
        <f>C31*527.91/35818.39</f>
        <v>8.818350327862307</v>
      </c>
      <c r="G31" s="10">
        <f>E31-F31-D31</f>
        <v>-7.88635032786226</v>
      </c>
    </row>
    <row r="32" spans="1:7" ht="15">
      <c r="A32" s="1"/>
      <c r="B32" s="4"/>
      <c r="C32" s="4"/>
      <c r="D32" s="5"/>
      <c r="E32" s="1"/>
      <c r="F32" s="2"/>
      <c r="G32" s="10"/>
    </row>
    <row r="33" spans="1:7" ht="15">
      <c r="A33" s="1" t="s">
        <v>25</v>
      </c>
      <c r="B33" s="4" t="s">
        <v>26</v>
      </c>
      <c r="C33" s="4">
        <v>1462.13</v>
      </c>
      <c r="D33" s="5">
        <f aca="true" t="shared" si="1" ref="D33:D38">C33+C33*15%</f>
        <v>1681.4495000000002</v>
      </c>
      <c r="E33" s="1"/>
      <c r="F33" s="2"/>
      <c r="G33" s="10"/>
    </row>
    <row r="34" spans="1:7" ht="15">
      <c r="A34" s="1" t="s">
        <v>25</v>
      </c>
      <c r="B34" s="4" t="s">
        <v>27</v>
      </c>
      <c r="C34" s="4">
        <v>406.34</v>
      </c>
      <c r="D34" s="5">
        <f t="shared" si="1"/>
        <v>467.29099999999994</v>
      </c>
      <c r="E34" s="1"/>
      <c r="F34" s="2"/>
      <c r="G34" s="10"/>
    </row>
    <row r="35" spans="1:7" ht="15">
      <c r="A35" s="1" t="s">
        <v>25</v>
      </c>
      <c r="B35" s="4" t="s">
        <v>28</v>
      </c>
      <c r="C35" s="4">
        <v>792.36</v>
      </c>
      <c r="D35" s="5">
        <f t="shared" si="1"/>
        <v>911.214</v>
      </c>
      <c r="E35" s="1"/>
      <c r="F35" s="2"/>
      <c r="G35" s="10"/>
    </row>
    <row r="36" spans="1:7" ht="15">
      <c r="A36" s="1" t="s">
        <v>25</v>
      </c>
      <c r="B36" s="4" t="s">
        <v>29</v>
      </c>
      <c r="C36" s="4">
        <v>375.74</v>
      </c>
      <c r="D36" s="5">
        <f t="shared" si="1"/>
        <v>432.101</v>
      </c>
      <c r="E36" s="1"/>
      <c r="F36" s="2"/>
      <c r="G36" s="10"/>
    </row>
    <row r="37" spans="1:7" ht="15">
      <c r="A37" s="1" t="s">
        <v>25</v>
      </c>
      <c r="B37" s="4" t="s">
        <v>30</v>
      </c>
      <c r="C37" s="4">
        <v>385.85</v>
      </c>
      <c r="D37" s="5">
        <f t="shared" si="1"/>
        <v>443.7275</v>
      </c>
      <c r="E37" s="1"/>
      <c r="F37" s="2"/>
      <c r="G37" s="10"/>
    </row>
    <row r="38" spans="1:7" ht="15">
      <c r="A38" s="1" t="s">
        <v>25</v>
      </c>
      <c r="B38" s="4" t="s">
        <v>31</v>
      </c>
      <c r="C38" s="4">
        <v>507.68</v>
      </c>
      <c r="D38" s="5">
        <f t="shared" si="1"/>
        <v>583.832</v>
      </c>
      <c r="E38" s="1"/>
      <c r="F38" s="2"/>
      <c r="G38" s="10"/>
    </row>
    <row r="39" spans="1:7" ht="15">
      <c r="A39" s="1"/>
      <c r="B39" s="4"/>
      <c r="C39" s="4">
        <f>SUM(C33:C38)</f>
        <v>3930.0999999999995</v>
      </c>
      <c r="D39" s="5">
        <f>SUM(D33:D38)</f>
        <v>4519.615</v>
      </c>
      <c r="E39" s="1">
        <v>4523</v>
      </c>
      <c r="F39" s="2">
        <f>C39*527.91/35818.39</f>
        <v>57.92385115578896</v>
      </c>
      <c r="G39" s="10">
        <f>E39-F39-D39</f>
        <v>-54.53885115578851</v>
      </c>
    </row>
    <row r="40" spans="1:7" ht="15">
      <c r="A40" s="1"/>
      <c r="B40" s="4"/>
      <c r="C40" s="4"/>
      <c r="D40" s="5"/>
      <c r="E40" s="1"/>
      <c r="F40" s="2"/>
      <c r="G40" s="10"/>
    </row>
    <row r="41" spans="1:7" ht="15">
      <c r="A41" s="1" t="s">
        <v>32</v>
      </c>
      <c r="B41" s="4" t="s">
        <v>33</v>
      </c>
      <c r="C41" s="4">
        <v>488.11</v>
      </c>
      <c r="D41" s="2">
        <f>C41+C41*15%</f>
        <v>561.3265</v>
      </c>
      <c r="E41" s="1"/>
      <c r="F41" s="2"/>
      <c r="G41" s="10"/>
    </row>
    <row r="42" spans="1:7" ht="15">
      <c r="A42" s="1" t="s">
        <v>32</v>
      </c>
      <c r="B42" s="4" t="s">
        <v>34</v>
      </c>
      <c r="C42" s="4">
        <v>520.66</v>
      </c>
      <c r="D42" s="2">
        <f>C42+C42*15%</f>
        <v>598.759</v>
      </c>
      <c r="E42" s="1"/>
      <c r="F42" s="2"/>
      <c r="G42" s="10"/>
    </row>
    <row r="43" spans="1:7" ht="15">
      <c r="A43" s="1"/>
      <c r="B43" s="4"/>
      <c r="C43" s="4">
        <f>SUM(C41:C42)</f>
        <v>1008.77</v>
      </c>
      <c r="D43" s="2">
        <f>SUM(D41:D42)</f>
        <v>1160.0855000000001</v>
      </c>
      <c r="E43" s="1">
        <v>1161</v>
      </c>
      <c r="F43" s="2">
        <f>C43*527.91/35818.39</f>
        <v>14.867775204301477</v>
      </c>
      <c r="G43" s="10">
        <f>E43-F43-D43</f>
        <v>-13.95327520430169</v>
      </c>
    </row>
    <row r="44" spans="1:7" ht="15">
      <c r="A44" s="1"/>
      <c r="B44" s="4"/>
      <c r="C44" s="4"/>
      <c r="D44" s="2"/>
      <c r="E44" s="1"/>
      <c r="F44" s="2"/>
      <c r="G44" s="10"/>
    </row>
    <row r="45" spans="1:7" ht="15">
      <c r="A45" s="1" t="s">
        <v>35</v>
      </c>
      <c r="B45" s="4" t="s">
        <v>36</v>
      </c>
      <c r="C45" s="4">
        <v>741.56</v>
      </c>
      <c r="D45" s="5">
        <f>C45+C45*15%</f>
        <v>852.794</v>
      </c>
      <c r="E45" s="1">
        <v>853</v>
      </c>
      <c r="F45" s="2">
        <f>C45*527.91/35818.39</f>
        <v>10.92949570318487</v>
      </c>
      <c r="G45" s="10">
        <f>E45-F45-D45</f>
        <v>-10.72349570318488</v>
      </c>
    </row>
    <row r="46" spans="1:7" ht="15">
      <c r="A46" s="1"/>
      <c r="B46" s="4"/>
      <c r="C46" s="4"/>
      <c r="D46" s="5"/>
      <c r="E46" s="1"/>
      <c r="F46" s="2"/>
      <c r="G46" s="10"/>
    </row>
    <row r="47" spans="1:7" ht="15">
      <c r="A47" s="1" t="s">
        <v>37</v>
      </c>
      <c r="B47" s="4" t="s">
        <v>38</v>
      </c>
      <c r="C47" s="4">
        <v>325.13</v>
      </c>
      <c r="D47" s="5">
        <f>C47+C47*15%</f>
        <v>373.8995</v>
      </c>
      <c r="E47" s="1">
        <v>374</v>
      </c>
      <c r="F47" s="2">
        <f>C47*527.91/35818.39</f>
        <v>4.791934486725952</v>
      </c>
      <c r="G47" s="10">
        <f>E47-F47-D47</f>
        <v>-4.691434486725939</v>
      </c>
    </row>
    <row r="48" spans="1:7" ht="15">
      <c r="A48" s="1"/>
      <c r="B48" s="4"/>
      <c r="C48" s="4"/>
      <c r="D48" s="5"/>
      <c r="E48" s="1"/>
      <c r="F48" s="2"/>
      <c r="G48" s="10"/>
    </row>
    <row r="49" spans="1:7" ht="15">
      <c r="A49" s="1" t="s">
        <v>39</v>
      </c>
      <c r="B49" s="4" t="s">
        <v>40</v>
      </c>
      <c r="C49" s="4">
        <v>177.29</v>
      </c>
      <c r="D49" s="2">
        <f aca="true" t="shared" si="2" ref="D49:D58">C49+C49*15%</f>
        <v>203.8835</v>
      </c>
      <c r="E49" s="1"/>
      <c r="F49" s="2"/>
      <c r="G49" s="10"/>
    </row>
    <row r="50" spans="1:7" ht="15">
      <c r="A50" s="1" t="s">
        <v>39</v>
      </c>
      <c r="B50" s="4" t="s">
        <v>41</v>
      </c>
      <c r="C50" s="4">
        <v>265.8</v>
      </c>
      <c r="D50" s="2">
        <f t="shared" si="2"/>
        <v>305.67</v>
      </c>
      <c r="E50" s="1"/>
      <c r="F50" s="2"/>
      <c r="G50" s="10"/>
    </row>
    <row r="51" spans="1:7" ht="15">
      <c r="A51" s="1" t="s">
        <v>39</v>
      </c>
      <c r="B51" s="4" t="s">
        <v>42</v>
      </c>
      <c r="C51" s="4">
        <v>231.88</v>
      </c>
      <c r="D51" s="2">
        <f t="shared" si="2"/>
        <v>266.662</v>
      </c>
      <c r="E51" s="1"/>
      <c r="F51" s="2"/>
      <c r="G51" s="10"/>
    </row>
    <row r="52" spans="1:7" ht="15">
      <c r="A52" s="1" t="s">
        <v>39</v>
      </c>
      <c r="B52" s="4" t="s">
        <v>43</v>
      </c>
      <c r="C52" s="4">
        <v>158.35</v>
      </c>
      <c r="D52" s="2">
        <f t="shared" si="2"/>
        <v>182.1025</v>
      </c>
      <c r="E52" s="1"/>
      <c r="F52" s="2"/>
      <c r="G52" s="10"/>
    </row>
    <row r="53" spans="1:7" ht="15">
      <c r="A53" s="1" t="s">
        <v>39</v>
      </c>
      <c r="B53" s="4" t="s">
        <v>44</v>
      </c>
      <c r="C53" s="4">
        <v>316.7</v>
      </c>
      <c r="D53" s="2">
        <f t="shared" si="2"/>
        <v>364.205</v>
      </c>
      <c r="E53" s="1"/>
      <c r="F53" s="2"/>
      <c r="G53" s="10"/>
    </row>
    <row r="54" spans="1:7" ht="15">
      <c r="A54" s="1" t="s">
        <v>39</v>
      </c>
      <c r="B54" s="4" t="s">
        <v>45</v>
      </c>
      <c r="C54" s="4">
        <v>147.27</v>
      </c>
      <c r="D54" s="2">
        <f t="shared" si="2"/>
        <v>169.3605</v>
      </c>
      <c r="E54" s="1"/>
      <c r="F54" s="2"/>
      <c r="G54" s="10"/>
    </row>
    <row r="55" spans="1:7" ht="15">
      <c r="A55" s="1" t="s">
        <v>39</v>
      </c>
      <c r="B55" s="4" t="s">
        <v>46</v>
      </c>
      <c r="C55" s="4">
        <v>148.5</v>
      </c>
      <c r="D55" s="2">
        <f t="shared" si="2"/>
        <v>170.775</v>
      </c>
      <c r="E55" s="1"/>
      <c r="F55" s="2"/>
      <c r="G55" s="10"/>
    </row>
    <row r="56" spans="1:7" ht="15">
      <c r="A56" s="1" t="s">
        <v>39</v>
      </c>
      <c r="B56" s="4" t="s">
        <v>47</v>
      </c>
      <c r="C56" s="4">
        <v>247.5</v>
      </c>
      <c r="D56" s="2">
        <f t="shared" si="2"/>
        <v>284.625</v>
      </c>
      <c r="E56" s="1"/>
      <c r="F56" s="2"/>
      <c r="G56" s="10"/>
    </row>
    <row r="57" spans="1:7" ht="15">
      <c r="A57" s="1" t="s">
        <v>39</v>
      </c>
      <c r="B57" s="4" t="s">
        <v>48</v>
      </c>
      <c r="C57" s="4">
        <v>163.15</v>
      </c>
      <c r="D57" s="2">
        <f t="shared" si="2"/>
        <v>187.6225</v>
      </c>
      <c r="E57" s="1"/>
      <c r="F57" s="2"/>
      <c r="G57" s="10"/>
    </row>
    <row r="58" spans="1:7" ht="15">
      <c r="A58" s="1" t="s">
        <v>39</v>
      </c>
      <c r="B58" s="4" t="s">
        <v>49</v>
      </c>
      <c r="C58" s="4">
        <v>126.53</v>
      </c>
      <c r="D58" s="2">
        <f t="shared" si="2"/>
        <v>145.5095</v>
      </c>
      <c r="E58" s="1"/>
      <c r="F58" s="2"/>
      <c r="G58" s="10"/>
    </row>
    <row r="59" spans="1:7" ht="15">
      <c r="A59" s="1"/>
      <c r="B59" s="4"/>
      <c r="C59" s="4">
        <f>SUM(C49:C58)</f>
        <v>1982.97</v>
      </c>
      <c r="D59" s="2">
        <f>SUM(D49:D58)</f>
        <v>2280.4155</v>
      </c>
      <c r="E59" s="1">
        <v>2285</v>
      </c>
      <c r="F59" s="2">
        <f>C59*527.91/35818.39</f>
        <v>29.226039827585772</v>
      </c>
      <c r="G59" s="10">
        <f>E59-F59-D59</f>
        <v>-24.641539827585802</v>
      </c>
    </row>
    <row r="60" spans="1:7" ht="15">
      <c r="A60" s="1"/>
      <c r="B60" s="4"/>
      <c r="C60" s="4"/>
      <c r="D60" s="2"/>
      <c r="E60" s="1"/>
      <c r="F60" s="2"/>
      <c r="G60" s="10"/>
    </row>
    <row r="61" spans="1:7" ht="15">
      <c r="A61" s="1" t="s">
        <v>50</v>
      </c>
      <c r="B61" s="4" t="s">
        <v>51</v>
      </c>
      <c r="C61" s="4">
        <v>1687.23</v>
      </c>
      <c r="D61" s="5">
        <f>C61+C61*12%</f>
        <v>1889.6976</v>
      </c>
      <c r="E61" s="1"/>
      <c r="F61" s="2"/>
      <c r="G61" s="10"/>
    </row>
    <row r="62" spans="1:7" ht="15">
      <c r="A62" s="1" t="s">
        <v>50</v>
      </c>
      <c r="B62" s="4" t="s">
        <v>52</v>
      </c>
      <c r="C62" s="4">
        <v>346.96</v>
      </c>
      <c r="D62" s="5">
        <f aca="true" t="shared" si="3" ref="D62:D68">C62+C62*12%</f>
        <v>388.5952</v>
      </c>
      <c r="E62" s="1"/>
      <c r="F62" s="2"/>
      <c r="G62" s="10"/>
    </row>
    <row r="63" spans="1:7" ht="15">
      <c r="A63" s="1" t="s">
        <v>50</v>
      </c>
      <c r="B63" s="4" t="s">
        <v>53</v>
      </c>
      <c r="C63" s="4">
        <v>542.6</v>
      </c>
      <c r="D63" s="5">
        <f t="shared" si="3"/>
        <v>607.712</v>
      </c>
      <c r="E63" s="1"/>
      <c r="F63" s="2"/>
      <c r="G63" s="10"/>
    </row>
    <row r="64" spans="1:7" ht="15">
      <c r="A64" s="1" t="s">
        <v>50</v>
      </c>
      <c r="B64" s="4" t="s">
        <v>54</v>
      </c>
      <c r="C64" s="4">
        <v>510.26</v>
      </c>
      <c r="D64" s="5">
        <f t="shared" si="3"/>
        <v>571.4911999999999</v>
      </c>
      <c r="E64" s="1"/>
      <c r="F64" s="2"/>
      <c r="G64" s="10"/>
    </row>
    <row r="65" spans="1:7" ht="15">
      <c r="A65" s="1" t="s">
        <v>50</v>
      </c>
      <c r="B65" s="4" t="s">
        <v>98</v>
      </c>
      <c r="C65" s="4">
        <f>183.7*2</f>
        <v>367.4</v>
      </c>
      <c r="D65" s="5">
        <f t="shared" si="3"/>
        <v>411.48799999999994</v>
      </c>
      <c r="E65" s="1"/>
      <c r="F65" s="2"/>
      <c r="G65" s="10"/>
    </row>
    <row r="66" spans="1:7" ht="15">
      <c r="A66" s="1" t="s">
        <v>50</v>
      </c>
      <c r="B66" s="4" t="s">
        <v>55</v>
      </c>
      <c r="C66" s="4">
        <v>424.71</v>
      </c>
      <c r="D66" s="5">
        <f t="shared" si="3"/>
        <v>475.67519999999996</v>
      </c>
      <c r="E66" s="1"/>
      <c r="F66" s="2"/>
      <c r="G66" s="10"/>
    </row>
    <row r="67" spans="1:7" ht="15">
      <c r="A67" s="1" t="s">
        <v>50</v>
      </c>
      <c r="B67" s="4" t="s">
        <v>56</v>
      </c>
      <c r="C67" s="4">
        <v>382.16</v>
      </c>
      <c r="D67" s="5">
        <f t="shared" si="3"/>
        <v>428.0192</v>
      </c>
      <c r="E67" s="1"/>
      <c r="F67" s="2"/>
      <c r="G67" s="10"/>
    </row>
    <row r="68" spans="1:7" ht="15">
      <c r="A68" s="1" t="s">
        <v>50</v>
      </c>
      <c r="B68" s="4" t="s">
        <v>57</v>
      </c>
      <c r="C68" s="4">
        <v>577.88</v>
      </c>
      <c r="D68" s="5">
        <f t="shared" si="3"/>
        <v>647.2256</v>
      </c>
      <c r="E68" s="1"/>
      <c r="F68" s="2"/>
      <c r="G68" s="10"/>
    </row>
    <row r="69" spans="1:7" ht="15">
      <c r="A69" s="1"/>
      <c r="B69" s="4"/>
      <c r="C69" s="4">
        <f>SUM(C61:C68)</f>
        <v>4839.200000000001</v>
      </c>
      <c r="D69" s="5">
        <f>SUM(D61:D68)</f>
        <v>5419.9039999999995</v>
      </c>
      <c r="E69" s="1">
        <v>5569</v>
      </c>
      <c r="F69" s="2">
        <f>C69*527.91/35818.39</f>
        <v>71.32263823136662</v>
      </c>
      <c r="G69" s="10">
        <f>E69-F69-D69</f>
        <v>77.77336176863355</v>
      </c>
    </row>
    <row r="70" spans="1:7" ht="15">
      <c r="A70" s="1"/>
      <c r="B70" s="4"/>
      <c r="C70" s="4"/>
      <c r="D70" s="5"/>
      <c r="E70" s="1"/>
      <c r="F70" s="2"/>
      <c r="G70" s="10"/>
    </row>
    <row r="71" spans="1:7" ht="15">
      <c r="A71" s="1" t="s">
        <v>58</v>
      </c>
      <c r="B71" s="4" t="s">
        <v>59</v>
      </c>
      <c r="C71" s="4">
        <v>375.69</v>
      </c>
      <c r="D71" s="5">
        <f>C71+C71*15%</f>
        <v>432.0435</v>
      </c>
      <c r="E71" s="1">
        <v>433</v>
      </c>
      <c r="F71" s="2">
        <f>C71*527.91/35818.39</f>
        <v>5.537113976926378</v>
      </c>
      <c r="G71" s="10">
        <f>E71-F71-D71</f>
        <v>-4.580613976926372</v>
      </c>
    </row>
    <row r="72" spans="1:7" ht="15">
      <c r="A72" s="1"/>
      <c r="B72" s="4"/>
      <c r="C72" s="4"/>
      <c r="D72" s="5"/>
      <c r="E72" s="1"/>
      <c r="F72" s="2"/>
      <c r="G72" s="10"/>
    </row>
    <row r="73" spans="1:7" ht="15">
      <c r="A73" s="1" t="s">
        <v>60</v>
      </c>
      <c r="B73" s="4" t="s">
        <v>61</v>
      </c>
      <c r="C73" s="4">
        <v>1334.51</v>
      </c>
      <c r="D73" s="2">
        <f>C73+C73*10%</f>
        <v>1467.961</v>
      </c>
      <c r="E73" s="1">
        <v>1468</v>
      </c>
      <c r="F73" s="2">
        <f>C73*527.91/35818.39</f>
        <v>19.66870018725018</v>
      </c>
      <c r="G73" s="10">
        <f>E73-F73-D73</f>
        <v>-19.629700187250137</v>
      </c>
    </row>
    <row r="74" spans="1:7" ht="15">
      <c r="A74" s="1"/>
      <c r="B74" s="4"/>
      <c r="C74" s="4"/>
      <c r="D74" s="2"/>
      <c r="E74" s="1"/>
      <c r="F74" s="2"/>
      <c r="G74" s="10"/>
    </row>
    <row r="75" spans="1:7" ht="15">
      <c r="A75" s="1" t="s">
        <v>62</v>
      </c>
      <c r="B75" s="4" t="s">
        <v>63</v>
      </c>
      <c r="C75" s="4">
        <v>41.6</v>
      </c>
      <c r="D75" s="2">
        <f>C75+C75*15%</f>
        <v>47.84</v>
      </c>
      <c r="E75" s="1"/>
      <c r="F75" s="2"/>
      <c r="G75" s="10"/>
    </row>
    <row r="76" spans="1:7" ht="15">
      <c r="A76" s="1" t="s">
        <v>62</v>
      </c>
      <c r="B76" s="4" t="s">
        <v>64</v>
      </c>
      <c r="C76" s="4">
        <v>41.6</v>
      </c>
      <c r="D76" s="2">
        <f>C76+C76*15%</f>
        <v>47.84</v>
      </c>
      <c r="E76" s="1"/>
      <c r="F76" s="2"/>
      <c r="G76" s="10"/>
    </row>
    <row r="77" spans="1:7" ht="15">
      <c r="A77" s="1" t="s">
        <v>62</v>
      </c>
      <c r="B77" s="4" t="s">
        <v>65</v>
      </c>
      <c r="C77" s="4">
        <v>187.5</v>
      </c>
      <c r="D77" s="2">
        <f>C77+C77*15%</f>
        <v>215.625</v>
      </c>
      <c r="E77" s="1"/>
      <c r="F77" s="2"/>
      <c r="G77" s="10"/>
    </row>
    <row r="78" spans="1:7" ht="15">
      <c r="A78" s="1"/>
      <c r="B78" s="4"/>
      <c r="C78" s="4">
        <f>SUM(C75:C77)</f>
        <v>270.7</v>
      </c>
      <c r="D78" s="2">
        <f>SUM(D75:D77)</f>
        <v>311.305</v>
      </c>
      <c r="E78" s="1">
        <v>312</v>
      </c>
      <c r="F78" s="2">
        <f>C78*527.91/35818.39</f>
        <v>3.989716930325456</v>
      </c>
      <c r="G78" s="10">
        <f>E78-F78-D78</f>
        <v>-3.294716930325478</v>
      </c>
    </row>
    <row r="79" spans="1:7" ht="15">
      <c r="A79" s="1"/>
      <c r="B79" s="4"/>
      <c r="C79" s="4"/>
      <c r="D79" s="2"/>
      <c r="E79" s="1"/>
      <c r="F79" s="2"/>
      <c r="G79" s="10"/>
    </row>
    <row r="80" spans="1:7" ht="15">
      <c r="A80" s="1" t="s">
        <v>66</v>
      </c>
      <c r="B80" s="4" t="s">
        <v>67</v>
      </c>
      <c r="C80" s="4">
        <v>436.61</v>
      </c>
      <c r="D80" s="5">
        <f>C80+C80*15%</f>
        <v>502.1015</v>
      </c>
      <c r="E80" s="1">
        <v>503</v>
      </c>
      <c r="F80" s="2">
        <f>C80*527.91/35818.39</f>
        <v>6.434984517729579</v>
      </c>
      <c r="G80" s="10">
        <f>E80-F80-D80</f>
        <v>-5.536484517729548</v>
      </c>
    </row>
    <row r="81" spans="1:7" ht="15">
      <c r="A81" s="1"/>
      <c r="B81" s="4"/>
      <c r="C81" s="4"/>
      <c r="D81" s="5"/>
      <c r="E81" s="1"/>
      <c r="F81" s="2"/>
      <c r="G81" s="10"/>
    </row>
    <row r="82" spans="1:7" ht="15">
      <c r="A82" s="1" t="s">
        <v>68</v>
      </c>
      <c r="B82" s="4" t="s">
        <v>69</v>
      </c>
      <c r="C82" s="4">
        <v>1004.11</v>
      </c>
      <c r="D82" s="2">
        <f aca="true" t="shared" si="4" ref="D82:D87">C82+C82*12%</f>
        <v>1124.6032</v>
      </c>
      <c r="E82" s="1"/>
      <c r="F82" s="2"/>
      <c r="G82" s="10"/>
    </row>
    <row r="83" spans="1:7" ht="15">
      <c r="A83" s="1" t="s">
        <v>68</v>
      </c>
      <c r="B83" s="4" t="s">
        <v>70</v>
      </c>
      <c r="C83" s="4">
        <v>418.51</v>
      </c>
      <c r="D83" s="2">
        <f t="shared" si="4"/>
        <v>468.7312</v>
      </c>
      <c r="E83" s="1"/>
      <c r="F83" s="2"/>
      <c r="G83" s="10"/>
    </row>
    <row r="84" spans="1:7" ht="15">
      <c r="A84" s="1" t="s">
        <v>68</v>
      </c>
      <c r="B84" s="4" t="s">
        <v>71</v>
      </c>
      <c r="C84" s="4">
        <v>1585.69</v>
      </c>
      <c r="D84" s="2">
        <f t="shared" si="4"/>
        <v>1775.9728</v>
      </c>
      <c r="E84" s="1"/>
      <c r="F84" s="2"/>
      <c r="G84" s="10"/>
    </row>
    <row r="85" spans="1:7" ht="15">
      <c r="A85" s="1" t="s">
        <v>68</v>
      </c>
      <c r="B85" s="4" t="s">
        <v>72</v>
      </c>
      <c r="C85" s="4">
        <v>894.91</v>
      </c>
      <c r="D85" s="2">
        <f t="shared" si="4"/>
        <v>1002.2991999999999</v>
      </c>
      <c r="E85" s="1"/>
      <c r="F85" s="2"/>
      <c r="G85" s="10"/>
    </row>
    <row r="86" spans="1:7" ht="15">
      <c r="A86" s="1" t="s">
        <v>68</v>
      </c>
      <c r="B86" s="4" t="s">
        <v>73</v>
      </c>
      <c r="C86" s="4">
        <v>627.74</v>
      </c>
      <c r="D86" s="2">
        <f t="shared" si="4"/>
        <v>703.0688</v>
      </c>
      <c r="E86" s="1"/>
      <c r="F86" s="2"/>
      <c r="G86" s="10"/>
    </row>
    <row r="87" spans="1:7" ht="15">
      <c r="A87" s="1" t="s">
        <v>68</v>
      </c>
      <c r="B87" s="4" t="s">
        <v>74</v>
      </c>
      <c r="C87" s="4">
        <v>477.27</v>
      </c>
      <c r="D87" s="2">
        <f t="shared" si="4"/>
        <v>534.5423999999999</v>
      </c>
      <c r="E87" s="1"/>
      <c r="F87" s="2"/>
      <c r="G87" s="10"/>
    </row>
    <row r="88" spans="1:7" ht="15">
      <c r="A88" s="1"/>
      <c r="B88" s="4"/>
      <c r="C88" s="4">
        <f>SUM(C82:C87)</f>
        <v>5008.23</v>
      </c>
      <c r="D88" s="2">
        <f>SUM(D82:D87)</f>
        <v>5609.217600000001</v>
      </c>
      <c r="E88" s="1">
        <v>5762</v>
      </c>
      <c r="F88" s="2">
        <f>C88*527.91/35818.39</f>
        <v>73.81388999617235</v>
      </c>
      <c r="G88" s="10">
        <f>E88-F88-D88</f>
        <v>78.96851000382685</v>
      </c>
    </row>
    <row r="89" spans="1:7" ht="15">
      <c r="A89" s="1"/>
      <c r="B89" s="4"/>
      <c r="C89" s="4"/>
      <c r="D89" s="2"/>
      <c r="E89" s="1"/>
      <c r="F89" s="2"/>
      <c r="G89" s="10"/>
    </row>
    <row r="90" spans="1:7" ht="15">
      <c r="A90" s="1" t="s">
        <v>75</v>
      </c>
      <c r="B90" s="4" t="s">
        <v>76</v>
      </c>
      <c r="C90" s="4">
        <v>204.09</v>
      </c>
      <c r="D90" s="5">
        <f aca="true" t="shared" si="5" ref="D90:D100">C90+C90*15%</f>
        <v>234.7035</v>
      </c>
      <c r="E90" s="1"/>
      <c r="F90" s="2"/>
      <c r="G90" s="10"/>
    </row>
    <row r="91" spans="1:7" ht="15">
      <c r="A91" s="1" t="s">
        <v>75</v>
      </c>
      <c r="B91" s="4" t="s">
        <v>77</v>
      </c>
      <c r="C91" s="4">
        <v>911.65</v>
      </c>
      <c r="D91" s="5">
        <f t="shared" si="5"/>
        <v>1048.3975</v>
      </c>
      <c r="E91" s="1"/>
      <c r="F91" s="2"/>
      <c r="G91" s="10"/>
    </row>
    <row r="92" spans="1:7" ht="15">
      <c r="A92" s="1" t="s">
        <v>75</v>
      </c>
      <c r="B92" s="4" t="s">
        <v>78</v>
      </c>
      <c r="C92" s="4">
        <v>190.52</v>
      </c>
      <c r="D92" s="5">
        <f t="shared" si="5"/>
        <v>219.098</v>
      </c>
      <c r="E92" s="1"/>
      <c r="F92" s="2"/>
      <c r="G92" s="10"/>
    </row>
    <row r="93" spans="1:7" ht="15">
      <c r="A93" s="1" t="s">
        <v>75</v>
      </c>
      <c r="B93" s="4" t="s">
        <v>79</v>
      </c>
      <c r="C93" s="4">
        <v>537.48</v>
      </c>
      <c r="D93" s="5">
        <f t="shared" si="5"/>
        <v>618.102</v>
      </c>
      <c r="E93" s="1"/>
      <c r="F93" s="2"/>
      <c r="G93" s="10"/>
    </row>
    <row r="94" spans="1:7" ht="15">
      <c r="A94" s="1" t="s">
        <v>75</v>
      </c>
      <c r="B94" s="4" t="s">
        <v>80</v>
      </c>
      <c r="C94" s="4">
        <v>741.56</v>
      </c>
      <c r="D94" s="5">
        <f t="shared" si="5"/>
        <v>852.794</v>
      </c>
      <c r="E94" s="1"/>
      <c r="F94" s="2"/>
      <c r="G94" s="10"/>
    </row>
    <row r="95" spans="1:7" ht="15">
      <c r="A95" s="1" t="s">
        <v>75</v>
      </c>
      <c r="B95" s="4" t="s">
        <v>81</v>
      </c>
      <c r="C95" s="4">
        <v>184.29</v>
      </c>
      <c r="D95" s="5">
        <f t="shared" si="5"/>
        <v>211.93349999999998</v>
      </c>
      <c r="E95" s="1"/>
      <c r="F95" s="2"/>
      <c r="G95" s="10"/>
    </row>
    <row r="96" spans="1:7" ht="15">
      <c r="A96" s="1" t="s">
        <v>75</v>
      </c>
      <c r="B96" s="4" t="s">
        <v>82</v>
      </c>
      <c r="C96" s="4">
        <v>204.09</v>
      </c>
      <c r="D96" s="5">
        <f t="shared" si="5"/>
        <v>234.7035</v>
      </c>
      <c r="E96" s="1"/>
      <c r="F96" s="2"/>
      <c r="G96" s="10"/>
    </row>
    <row r="97" spans="1:7" ht="15">
      <c r="A97" s="1" t="s">
        <v>75</v>
      </c>
      <c r="B97" s="4" t="s">
        <v>83</v>
      </c>
      <c r="C97" s="4">
        <v>258.53</v>
      </c>
      <c r="D97" s="5">
        <f t="shared" si="5"/>
        <v>297.30949999999996</v>
      </c>
      <c r="E97" s="1"/>
      <c r="F97" s="2"/>
      <c r="G97" s="10"/>
    </row>
    <row r="98" spans="1:7" ht="15">
      <c r="A98" s="1" t="s">
        <v>75</v>
      </c>
      <c r="B98" s="4" t="s">
        <v>84</v>
      </c>
      <c r="C98" s="4">
        <v>179</v>
      </c>
      <c r="D98" s="5">
        <f t="shared" si="5"/>
        <v>205.85</v>
      </c>
      <c r="E98" s="1"/>
      <c r="F98" s="2"/>
      <c r="G98" s="10"/>
    </row>
    <row r="99" spans="1:7" ht="15">
      <c r="A99" s="1" t="s">
        <v>75</v>
      </c>
      <c r="B99" s="4" t="s">
        <v>85</v>
      </c>
      <c r="C99" s="4">
        <v>146.85</v>
      </c>
      <c r="D99" s="5">
        <f t="shared" si="5"/>
        <v>168.8775</v>
      </c>
      <c r="E99" s="1"/>
      <c r="F99" s="2"/>
      <c r="G99" s="10"/>
    </row>
    <row r="100" spans="1:7" ht="15">
      <c r="A100" s="1" t="s">
        <v>75</v>
      </c>
      <c r="B100" s="4" t="s">
        <v>86</v>
      </c>
      <c r="C100" s="4">
        <v>185.62</v>
      </c>
      <c r="D100" s="5">
        <f t="shared" si="5"/>
        <v>213.463</v>
      </c>
      <c r="E100" s="1"/>
      <c r="F100" s="2"/>
      <c r="G100" s="10"/>
    </row>
    <row r="101" spans="1:7" ht="15">
      <c r="A101" s="1"/>
      <c r="B101" s="4"/>
      <c r="C101" s="4">
        <f>SUM(C90:C100)</f>
        <v>3743.68</v>
      </c>
      <c r="D101" s="5">
        <f>SUM(D90:D100)</f>
        <v>4305.232</v>
      </c>
      <c r="E101" s="1">
        <v>4310</v>
      </c>
      <c r="F101" s="2">
        <f>C101*527.91/35818.39</f>
        <v>55.17629655604286</v>
      </c>
      <c r="G101" s="10">
        <f>E101-F101-D101</f>
        <v>-50.40829655604284</v>
      </c>
    </row>
    <row r="102" spans="1:7" ht="15">
      <c r="A102" s="1"/>
      <c r="B102" s="4"/>
      <c r="C102" s="4"/>
      <c r="D102" s="5"/>
      <c r="E102" s="1"/>
      <c r="F102" s="2"/>
      <c r="G102" s="10"/>
    </row>
    <row r="103" spans="1:7" ht="15">
      <c r="A103" s="1" t="s">
        <v>87</v>
      </c>
      <c r="B103" s="4" t="s">
        <v>88</v>
      </c>
      <c r="C103" s="4">
        <v>386.09</v>
      </c>
      <c r="D103" s="5">
        <f>C103+C103*15%</f>
        <v>444.0035</v>
      </c>
      <c r="E103" s="1">
        <v>445</v>
      </c>
      <c r="F103" s="2">
        <f>C103*527.91/35818.39</f>
        <v>5.690394568265072</v>
      </c>
      <c r="G103" s="10">
        <f>E103-F103-D103</f>
        <v>-4.693894568265023</v>
      </c>
    </row>
    <row r="104" spans="1:7" ht="15">
      <c r="A104" s="1"/>
      <c r="B104" s="4"/>
      <c r="C104" s="4"/>
      <c r="D104" s="5"/>
      <c r="E104" s="1"/>
      <c r="F104" s="2"/>
      <c r="G104" s="10"/>
    </row>
    <row r="105" spans="1:7" ht="15">
      <c r="A105" s="1" t="s">
        <v>89</v>
      </c>
      <c r="B105" s="4" t="s">
        <v>90</v>
      </c>
      <c r="C105" s="4">
        <v>548.3</v>
      </c>
      <c r="D105" s="5">
        <f>C105+C105*15%</f>
        <v>630.545</v>
      </c>
      <c r="E105" s="1">
        <v>631</v>
      </c>
      <c r="F105" s="2">
        <f>C105*527.91/35818.39</f>
        <v>8.081129637596776</v>
      </c>
      <c r="G105" s="10">
        <f>E105-F105-D105</f>
        <v>-7.626129637596705</v>
      </c>
    </row>
    <row r="106" spans="1:7" ht="15">
      <c r="A106" s="1"/>
      <c r="B106" s="4"/>
      <c r="C106" s="4"/>
      <c r="D106" s="5"/>
      <c r="E106" s="1"/>
      <c r="F106" s="2"/>
      <c r="G106" s="10"/>
    </row>
    <row r="107" spans="1:7" ht="15">
      <c r="A107" s="1" t="s">
        <v>91</v>
      </c>
      <c r="B107" s="4" t="s">
        <v>92</v>
      </c>
      <c r="C107" s="4">
        <v>477.8</v>
      </c>
      <c r="D107" s="5">
        <f>C107+C107*15%</f>
        <v>549.47</v>
      </c>
      <c r="E107" s="1"/>
      <c r="F107" s="2"/>
      <c r="G107" s="10"/>
    </row>
    <row r="108" spans="1:7" ht="15">
      <c r="A108" s="1" t="s">
        <v>91</v>
      </c>
      <c r="B108" s="4" t="s">
        <v>93</v>
      </c>
      <c r="C108" s="4">
        <v>244.75</v>
      </c>
      <c r="D108" s="5">
        <f>C108+C108*15%</f>
        <v>281.4625</v>
      </c>
      <c r="E108" s="1"/>
      <c r="F108" s="2"/>
      <c r="G108" s="10"/>
    </row>
    <row r="109" spans="1:7" ht="15">
      <c r="A109" s="1"/>
      <c r="B109" s="4"/>
      <c r="C109" s="4">
        <f>SUM(C107:C108)</f>
        <v>722.55</v>
      </c>
      <c r="D109" s="5">
        <f>SUM(D107:D108)</f>
        <v>830.9325</v>
      </c>
      <c r="E109" s="1">
        <v>832</v>
      </c>
      <c r="F109" s="2">
        <f>C109*527.91/35818.39</f>
        <v>10.649316468439814</v>
      </c>
      <c r="G109" s="10">
        <f>E109-F109-D109</f>
        <v>-9.581816468439797</v>
      </c>
    </row>
    <row r="110" spans="1:7" ht="15">
      <c r="A110" s="1"/>
      <c r="B110" s="4"/>
      <c r="C110" s="4"/>
      <c r="D110" s="5"/>
      <c r="E110" s="1"/>
      <c r="F110" s="2"/>
      <c r="G110" s="10"/>
    </row>
    <row r="111" spans="1:7" ht="15">
      <c r="A111" s="1" t="s">
        <v>94</v>
      </c>
      <c r="B111" s="4" t="s">
        <v>95</v>
      </c>
      <c r="C111" s="4">
        <v>120.06</v>
      </c>
      <c r="D111" s="2">
        <f>C111+C111*15%</f>
        <v>138.06900000000002</v>
      </c>
      <c r="E111" s="1"/>
      <c r="F111" s="2"/>
      <c r="G111" s="10"/>
    </row>
    <row r="112" spans="1:7" ht="15">
      <c r="A112" s="1" t="s">
        <v>94</v>
      </c>
      <c r="B112" s="4" t="s">
        <v>96</v>
      </c>
      <c r="C112" s="4">
        <v>365.3</v>
      </c>
      <c r="D112" s="2">
        <f>C112+C112*15%</f>
        <v>420.095</v>
      </c>
      <c r="E112" s="1"/>
      <c r="F112" s="2"/>
      <c r="G112" s="10"/>
    </row>
    <row r="113" spans="1:7" ht="15">
      <c r="A113" s="1"/>
      <c r="B113" s="4"/>
      <c r="C113" s="4">
        <f>SUM(C111:C112)</f>
        <v>485.36</v>
      </c>
      <c r="D113" s="5">
        <f>SUM(D111:D112)</f>
        <v>558.164</v>
      </c>
      <c r="E113" s="1">
        <v>560</v>
      </c>
      <c r="F113" s="2">
        <f>C113*527.91/35818.39</f>
        <v>7.153487289629712</v>
      </c>
      <c r="G113" s="10">
        <f>E113-F113-D113</f>
        <v>-5.317487289629753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2016-01-22T14:13:58Z</dcterms:created>
  <dcterms:modified xsi:type="dcterms:W3CDTF">2016-01-22T14:16:39Z</dcterms:modified>
  <cp:category/>
  <cp:version/>
  <cp:contentType/>
  <cp:contentStatus/>
</cp:coreProperties>
</file>