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<sst xmlns="http://schemas.openxmlformats.org/spreadsheetml/2006/main" count="300" uniqueCount="184">
  <si>
    <t>@льча</t>
  </si>
  <si>
    <t>LESNA PRZYGODA брюки 11B р.110</t>
  </si>
  <si>
    <t>DOG DUZY Джемпер 9 р.110</t>
  </si>
  <si>
    <t>DOLORES Капри 6 р.134</t>
  </si>
  <si>
    <t>FEST DRIVE Брюки 13 р.110</t>
  </si>
  <si>
    <t>INDIANIN Брюки 2 р.110</t>
  </si>
  <si>
    <t>MINI SPORT MALY Брюки 9 р.110</t>
  </si>
  <si>
    <t>MINI SPORT MALY Поло 8 р.110</t>
  </si>
  <si>
    <t>SPADOCHRON блуза 5 р.110</t>
  </si>
  <si>
    <t>SWEET JEANS Брюки 9A р.140</t>
  </si>
  <si>
    <t>aiwanna</t>
  </si>
  <si>
    <t>GWIAZDKI Брюки дрес 14 р. 104</t>
  </si>
  <si>
    <t xml:space="preserve">LUKRECJA Гетры 2 р 110 </t>
  </si>
  <si>
    <t>anetka</t>
  </si>
  <si>
    <t>GROSZKI Повязка 13А-CZARNA р.134</t>
  </si>
  <si>
    <t xml:space="preserve">KLARA Блузка 9 р.122 </t>
  </si>
  <si>
    <t xml:space="preserve">MORSKI REJS Лосины 10 р.116 </t>
  </si>
  <si>
    <t>Antares</t>
  </si>
  <si>
    <t xml:space="preserve">GROSZKI Повязка 13А-CZARNA р.110 </t>
  </si>
  <si>
    <t xml:space="preserve">Kaja Roz Блузка 4 р.104 </t>
  </si>
  <si>
    <t xml:space="preserve">DOLORES Платье 1 р.104 </t>
  </si>
  <si>
    <t>SAILOR GIRL Туника 4 р.104</t>
  </si>
  <si>
    <t>Anuka</t>
  </si>
  <si>
    <t>RUGBY Майка 9 р.128</t>
  </si>
  <si>
    <t>SURF Джемпер 1 р.128</t>
  </si>
  <si>
    <t>axiom</t>
  </si>
  <si>
    <t xml:space="preserve">EASY RIDER  KOSZULA 6  158 </t>
  </si>
  <si>
    <t>cat177</t>
  </si>
  <si>
    <t>DOG DUZY Бермуды 6 р.128</t>
  </si>
  <si>
    <t>DOG DUZY Футболка 2 р.128</t>
  </si>
  <si>
    <t xml:space="preserve">DOG DUZY Футболка 3 р.140 </t>
  </si>
  <si>
    <t>FOREVER Футболка 7 р. 122</t>
  </si>
  <si>
    <t>FOREVER Шорты 8 р. 122 464,46</t>
  </si>
  <si>
    <t xml:space="preserve">VIRGINIA болеро 13 р.140 </t>
  </si>
  <si>
    <t>Chanterelle-DI</t>
  </si>
  <si>
    <t xml:space="preserve">BLUE BALLOON Шапка 14 р. 92-98 </t>
  </si>
  <si>
    <t xml:space="preserve">BUDOWNICZY Бермуды 13 р. 92 </t>
  </si>
  <si>
    <t xml:space="preserve">BUDOWNICZY Блуза 10 р.104 </t>
  </si>
  <si>
    <t xml:space="preserve">BUDOWNICZY Брюки 11 р.104 </t>
  </si>
  <si>
    <t xml:space="preserve">BUDOWNICZY Футболка 5 р. 86 </t>
  </si>
  <si>
    <t xml:space="preserve">BUTTERFLY PRINCESS Платье 8 р.128 </t>
  </si>
  <si>
    <t>DOG MALY Брюки 5 р. 86</t>
  </si>
  <si>
    <t xml:space="preserve">DOG MALY Футболка 4 р. 80 </t>
  </si>
  <si>
    <t xml:space="preserve">DOG MALY Шорты 6 р. 92 </t>
  </si>
  <si>
    <t>INDIANIN Футболка 3 р. 86 303,17</t>
  </si>
  <si>
    <t xml:space="preserve">KLARA Юбка 8 р.128 </t>
  </si>
  <si>
    <t>KOALA CHLOP. Куртка 3 В р.86 778,90</t>
  </si>
  <si>
    <t>LATARNIK Полукомбинезон 13 р. 92</t>
  </si>
  <si>
    <t xml:space="preserve">MINI SPORT MALY Брюки 15 р.110 </t>
  </si>
  <si>
    <t>MINI SPORT MALY Куртка 22В р.104</t>
  </si>
  <si>
    <t xml:space="preserve">MINI SPORT MALY Футболка 2 р. 86 </t>
  </si>
  <si>
    <t>MOTOROWKA Брюки 5 р.86 498,03</t>
  </si>
  <si>
    <t>MY FRIENDS Платье 1 р.128</t>
  </si>
  <si>
    <t xml:space="preserve">MY TOYS Бермуды 7 р.92 </t>
  </si>
  <si>
    <t xml:space="preserve">MY TOYS Блуза 1 р.92 </t>
  </si>
  <si>
    <t xml:space="preserve">RED FLOWER Блуза 9 р.128 </t>
  </si>
  <si>
    <t>RITA Туника 2 р.128</t>
  </si>
  <si>
    <t>SWEET JEANS Блузка 3 р.128</t>
  </si>
  <si>
    <t>SWEET JEANS Блузка 4 р.128</t>
  </si>
  <si>
    <t xml:space="preserve">SWEET JEANS Туника 1 р.128 </t>
  </si>
  <si>
    <t>TRIDENT BAY Подкозулька 8 А р.98 178,84</t>
  </si>
  <si>
    <t>WIEWIORKA Шапка 10 р.80-86 127,72</t>
  </si>
  <si>
    <t>CHER16</t>
  </si>
  <si>
    <t>BULLDOG Водолазка 9 р.146</t>
  </si>
  <si>
    <t>CristinaBoss</t>
  </si>
  <si>
    <t>BUTTERFLY PRINCESS Блузка 1 р.122</t>
  </si>
  <si>
    <t>BUTTERFLY PRINCESS Юбка 11 р.122</t>
  </si>
  <si>
    <t>PIESKI Блуза 1 р.122</t>
  </si>
  <si>
    <t>PIESKI Брюки 2 р.122</t>
  </si>
  <si>
    <t>Fox and Fox</t>
  </si>
  <si>
    <t>BLACKFORD  GOLF 3 134</t>
  </si>
  <si>
    <t>LEGENDA  KOSZULA 3 134</t>
  </si>
  <si>
    <t xml:space="preserve">WIEWIORECZKA сарафан 1 р.80 </t>
  </si>
  <si>
    <t>Julia 74</t>
  </si>
  <si>
    <t>KRATKA Жакет 4В 122р.</t>
  </si>
  <si>
    <t>lenashulga</t>
  </si>
  <si>
    <t>TOKYO Блузка 5 80р.</t>
  </si>
  <si>
    <t>Metel</t>
  </si>
  <si>
    <t xml:space="preserve">KRAINA SNIEGU CH. Водолазка 11 р.110 </t>
  </si>
  <si>
    <t xml:space="preserve">SNOW PARK Водолазка 10 р.140 </t>
  </si>
  <si>
    <t>SZTORM Бермуды 12 р.110</t>
  </si>
  <si>
    <t>T@TK@@</t>
  </si>
  <si>
    <t xml:space="preserve">ZIELONY SMOK Водолазка 9 р.134 </t>
  </si>
  <si>
    <t>Topaz</t>
  </si>
  <si>
    <t>PILOT MALY Джемпер 3 р. 98</t>
  </si>
  <si>
    <t>TRIP Полукомбинезон 11 р. 98</t>
  </si>
  <si>
    <t>TRIP Футболка 1 р. 98</t>
  </si>
  <si>
    <t>TYGRYS MALY Полукомбинезон 9 р. 98</t>
  </si>
  <si>
    <t>Анжела1604</t>
  </si>
  <si>
    <t>BLACKFORD Водолазка 3 р.128</t>
  </si>
  <si>
    <t>CLUBHOUSE Бермуды 2 р.122</t>
  </si>
  <si>
    <t>FOREVER Брюки 11 р. 122</t>
  </si>
  <si>
    <t>FREEDOM Футболка 1A р.122</t>
  </si>
  <si>
    <t>INDIANIN Футболка 3 р.116</t>
  </si>
  <si>
    <t>MINI SPORT DUZY Бермуды 9 р.122</t>
  </si>
  <si>
    <t>MINI SPORT DUZY Футболка 2 р.122</t>
  </si>
  <si>
    <t>MINI SPORT MALY Футболка 2 р.116</t>
  </si>
  <si>
    <t>ROCK DUZY Блузка 5 р.128</t>
  </si>
  <si>
    <t>TRIP Бермуды 2 р.116</t>
  </si>
  <si>
    <t>Артемина мама</t>
  </si>
  <si>
    <t xml:space="preserve">INDIANIN Футболка 3 р.116 </t>
  </si>
  <si>
    <t xml:space="preserve">MINI SPORT MALY Бермуды 16 р.116 </t>
  </si>
  <si>
    <t xml:space="preserve">PRETTY MONSTER Поло 5 р.116 </t>
  </si>
  <si>
    <t xml:space="preserve">SZTORM Бермуды 12 р.116 </t>
  </si>
  <si>
    <t xml:space="preserve">TRIP Бермуды 13 р.116 </t>
  </si>
  <si>
    <t>Афаня</t>
  </si>
  <si>
    <t>PRETTY MONSTER Футболка 2 р. 98</t>
  </si>
  <si>
    <t>TYGRYS MALY Футболка 4 р. 98</t>
  </si>
  <si>
    <t>Бельская А.</t>
  </si>
  <si>
    <t>KLUCZYK водолазка 4В р.116</t>
  </si>
  <si>
    <t xml:space="preserve">Londynski szyk Комплект2 №4 128р </t>
  </si>
  <si>
    <t xml:space="preserve">TATIANA Брюки 2 116р. </t>
  </si>
  <si>
    <t>WANILIA туника 1 р.122</t>
  </si>
  <si>
    <t>Елена1080</t>
  </si>
  <si>
    <t>4*4 Брюки 1 158</t>
  </si>
  <si>
    <t>ЖекаИ</t>
  </si>
  <si>
    <t xml:space="preserve">Pierwszy Usmiech плед№2 62р. </t>
  </si>
  <si>
    <t>МАЛЕНЬКИЙ ФИЛИМОН Шапочка р.38-40</t>
  </si>
  <si>
    <t>ПРИКЛЮЧЕНИЕ Шапка чепец 16 р.38-40</t>
  </si>
  <si>
    <t>Лери-кэт</t>
  </si>
  <si>
    <t>KLARA Платье 1 р.116</t>
  </si>
  <si>
    <t>MISS POPULAR DUZA Болеро 14 р.116</t>
  </si>
  <si>
    <t>PIESKI Платье 11 р.116</t>
  </si>
  <si>
    <t>Настя на Счастье</t>
  </si>
  <si>
    <t>BASIC Футболка 4 р.92 204,34</t>
  </si>
  <si>
    <t xml:space="preserve">LOKOMOTYWA Брюки 4 р. 98 </t>
  </si>
  <si>
    <t xml:space="preserve">Zwierzeta Morskie Футболка 8С р.92 </t>
  </si>
  <si>
    <t>Паолина</t>
  </si>
  <si>
    <t>JUNGLE BUDDIES Футболка 2 р.116</t>
  </si>
  <si>
    <t>Шорты MARYNARZ 9 р.116</t>
  </si>
  <si>
    <t>РАДУГА-ДУГА</t>
  </si>
  <si>
    <t>BULLDOG Джемпер 3 р.152</t>
  </si>
  <si>
    <t>URBAN COLORS Блуза 8 р.152</t>
  </si>
  <si>
    <t>URBAN COLORS Брюки 6 р.152</t>
  </si>
  <si>
    <t>WORKER Блуза 11 р.128</t>
  </si>
  <si>
    <t>WORKER Брюки 8 р.128</t>
  </si>
  <si>
    <t>Сынулька-лапатулька</t>
  </si>
  <si>
    <t xml:space="preserve">BIEDRONKA Платье 5 р. 92 </t>
  </si>
  <si>
    <t>MISS POPULAR MALA Блузка 7 р. 92</t>
  </si>
  <si>
    <t>MISS POPULAR MALA Брюки 16 р. 92</t>
  </si>
  <si>
    <t>SECRET GARDEN Блузка 6 р. 92</t>
  </si>
  <si>
    <t>ZAJACZEK Блузка 10 р. 86</t>
  </si>
  <si>
    <t>Танич7</t>
  </si>
  <si>
    <t>TygrusШорты 5 р.145</t>
  </si>
  <si>
    <t>AFRYKANSKA Футболка 10 р.110</t>
  </si>
  <si>
    <t>ALASKA БРЮКИ 1А р.146/140</t>
  </si>
  <si>
    <t>CIRCUS CHLOP. Подкозулька 2 р.110</t>
  </si>
  <si>
    <t>CIRCUS CHLOP. Подкозулька 8 р.110</t>
  </si>
  <si>
    <t>Dino Na Wyspie нагрудник№1 62р.</t>
  </si>
  <si>
    <t>Jezyk дрес 10 110 р.</t>
  </si>
  <si>
    <t>MINI SPORT MALY Бермуды 10 р.110</t>
  </si>
  <si>
    <t>MINI SPORT MALY Футболка 2 р.110</t>
  </si>
  <si>
    <t>PILOT Блуза 6 р.146</t>
  </si>
  <si>
    <t>PILOT Брюки 8 р.146</t>
  </si>
  <si>
    <t>ROCK DUZY Шорты 8 р.146</t>
  </si>
  <si>
    <t>РЕКС ГОНЩИК Шорты гол.13 р.110</t>
  </si>
  <si>
    <t>Шорты MARYNARZ 9 р.110</t>
  </si>
  <si>
    <t>Шорты MARYNARZ 9 р.145</t>
  </si>
  <si>
    <t>Татьяна 7 2</t>
  </si>
  <si>
    <t>DOG DUZY Блуза 11 р.152</t>
  </si>
  <si>
    <t>DOG DUZY Брюки 7 р.152</t>
  </si>
  <si>
    <t>Татьяна04</t>
  </si>
  <si>
    <t>CERISES Блузка 13 р.104</t>
  </si>
  <si>
    <t>CERISES Шорты 15 р.104</t>
  </si>
  <si>
    <t>KOKARDKI CZERWIEN Блузка 11 р. 98</t>
  </si>
  <si>
    <t>KOKARDKI CZERWIEN Капри 5 р. 98</t>
  </si>
  <si>
    <t>KOKARDKI SZAFIR Блузка 8 р.104</t>
  </si>
  <si>
    <t>LITTLE ROSES Лосины 17 р. 98</t>
  </si>
  <si>
    <t>LITTLE ROSES Туника 8 р. 98</t>
  </si>
  <si>
    <t>ROWEREK Блузка 12 р.104</t>
  </si>
  <si>
    <t>ROWEREK Блузка 6 р.104</t>
  </si>
  <si>
    <t>ROWEREK Бриджи 14 р. 98</t>
  </si>
  <si>
    <t>SECRET GARDEN Блузка 6 р. 98</t>
  </si>
  <si>
    <t>Stylowa roza1 Вдзианка№1 104р.</t>
  </si>
  <si>
    <t>SWIATECZNA DZIEW. Брюки 5А р.104</t>
  </si>
  <si>
    <t>ZAJACZEK Шорты 15 р 104</t>
  </si>
  <si>
    <t>НИК</t>
  </si>
  <si>
    <t>Заказ</t>
  </si>
  <si>
    <t>Без ОРГ</t>
  </si>
  <si>
    <t>С ОРГ</t>
  </si>
  <si>
    <t>Сдано</t>
  </si>
  <si>
    <t>Трансп.</t>
  </si>
  <si>
    <t>ИТОГ</t>
  </si>
  <si>
    <t>на сп45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</si>
</sst>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81">
      <selection activeCell="K163" sqref="K163"/>
    </sheetView>
  </sheetViews>
  <sheetFormatPr defaultColWidth="9.140625" defaultRowHeight="15"/>
  <cols>
    <col min="1" max="1" width="13.57421875" style="0" customWidth="1"/>
    <col min="2" max="2" width="41.140625" style="0" customWidth="1"/>
    <col min="7" max="7" width="9.140625" style="8" customWidth="1"/>
  </cols>
  <sheetData>
    <row r="1" spans="1:7" ht="15">
      <c r="A1" s="5" t="s">
        <v>176</v>
      </c>
      <c r="B1" s="5" t="s">
        <v>177</v>
      </c>
      <c r="C1" s="5" t="s">
        <v>178</v>
      </c>
      <c r="D1" s="5" t="s">
        <v>179</v>
      </c>
      <c r="E1" s="5" t="s">
        <v>180</v>
      </c>
      <c r="F1" s="5" t="s">
        <v>181</v>
      </c>
      <c r="G1" s="5" t="s">
        <v>182</v>
      </c>
    </row>
    <row r="2" spans="1:7" ht="15">
      <c r="A2" s="1" t="s">
        <v>0</v>
      </c>
      <c r="B2" s="1" t="s">
        <v>1</v>
      </c>
      <c r="C2" s="1">
        <v>800.71</v>
      </c>
      <c r="D2" s="2">
        <f>C2+C2*12%</f>
        <v>896.7952</v>
      </c>
      <c r="E2" s="3"/>
      <c r="F2" s="4"/>
      <c r="G2" s="6"/>
    </row>
    <row r="3" spans="1:7" ht="15">
      <c r="A3" s="1" t="s">
        <v>0</v>
      </c>
      <c r="B3" s="1" t="s">
        <v>2</v>
      </c>
      <c r="C3" s="1">
        <v>426.46</v>
      </c>
      <c r="D3" s="2">
        <f aca="true" t="shared" si="0" ref="D3:D10">C3+C3*12%</f>
        <v>477.6352</v>
      </c>
      <c r="E3" s="3"/>
      <c r="F3" s="4"/>
      <c r="G3" s="6"/>
    </row>
    <row r="4" spans="1:7" ht="15">
      <c r="A4" s="1" t="s">
        <v>0</v>
      </c>
      <c r="B4" s="1" t="s">
        <v>3</v>
      </c>
      <c r="C4" s="1">
        <v>293.76</v>
      </c>
      <c r="D4" s="2">
        <f t="shared" si="0"/>
        <v>329.0112</v>
      </c>
      <c r="E4" s="3"/>
      <c r="F4" s="4"/>
      <c r="G4" s="6"/>
    </row>
    <row r="5" spans="1:7" ht="15">
      <c r="A5" s="1" t="s">
        <v>0</v>
      </c>
      <c r="B5" s="1" t="s">
        <v>4</v>
      </c>
      <c r="C5" s="1">
        <v>796.05</v>
      </c>
      <c r="D5" s="2">
        <f t="shared" si="0"/>
        <v>891.5759999999999</v>
      </c>
      <c r="E5" s="3"/>
      <c r="F5" s="4"/>
      <c r="G5" s="6"/>
    </row>
    <row r="6" spans="1:7" ht="15">
      <c r="A6" s="1" t="s">
        <v>0</v>
      </c>
      <c r="B6" s="1" t="s">
        <v>5</v>
      </c>
      <c r="C6" s="1">
        <v>492.65</v>
      </c>
      <c r="D6" s="2">
        <f t="shared" si="0"/>
        <v>551.768</v>
      </c>
      <c r="E6" s="3"/>
      <c r="F6" s="4"/>
      <c r="G6" s="6"/>
    </row>
    <row r="7" spans="1:7" ht="15">
      <c r="A7" s="1" t="s">
        <v>0</v>
      </c>
      <c r="B7" s="1" t="s">
        <v>6</v>
      </c>
      <c r="C7" s="1">
        <v>425.76</v>
      </c>
      <c r="D7" s="2">
        <f t="shared" si="0"/>
        <v>476.8512</v>
      </c>
      <c r="E7" s="3"/>
      <c r="F7" s="4"/>
      <c r="G7" s="6"/>
    </row>
    <row r="8" spans="1:7" ht="15">
      <c r="A8" s="1" t="s">
        <v>0</v>
      </c>
      <c r="B8" s="1" t="s">
        <v>7</v>
      </c>
      <c r="C8" s="1">
        <v>463.6</v>
      </c>
      <c r="D8" s="2">
        <f t="shared" si="0"/>
        <v>519.232</v>
      </c>
      <c r="E8" s="3"/>
      <c r="F8" s="4"/>
      <c r="G8" s="6"/>
    </row>
    <row r="9" spans="1:7" ht="15">
      <c r="A9" s="1" t="s">
        <v>0</v>
      </c>
      <c r="B9" s="1" t="s">
        <v>8</v>
      </c>
      <c r="C9" s="1">
        <v>439.61</v>
      </c>
      <c r="D9" s="2">
        <f t="shared" si="0"/>
        <v>492.3632</v>
      </c>
      <c r="E9" s="3"/>
      <c r="F9" s="4"/>
      <c r="G9" s="6"/>
    </row>
    <row r="10" spans="1:7" ht="15">
      <c r="A10" s="1" t="s">
        <v>0</v>
      </c>
      <c r="B10" s="1" t="s">
        <v>9</v>
      </c>
      <c r="C10" s="1">
        <v>739.19</v>
      </c>
      <c r="D10" s="2">
        <f t="shared" si="0"/>
        <v>827.8928000000001</v>
      </c>
      <c r="E10" s="3"/>
      <c r="F10" s="4"/>
      <c r="G10" s="6"/>
    </row>
    <row r="11" spans="1:7" ht="15">
      <c r="A11" s="1"/>
      <c r="B11" s="1"/>
      <c r="C11" s="1">
        <f>SUM(C2:C10)</f>
        <v>4877.790000000001</v>
      </c>
      <c r="D11" s="2">
        <f>SUM(D2:D10)</f>
        <v>5463.1248</v>
      </c>
      <c r="E11" s="3">
        <v>5467</v>
      </c>
      <c r="F11" s="4">
        <f>C11*457.24/68646.93</f>
        <v>32.48973697148584</v>
      </c>
      <c r="G11" s="7">
        <f>E11-F11-D11</f>
        <v>-28.614536971484995</v>
      </c>
    </row>
    <row r="12" spans="1:7" ht="15">
      <c r="A12" s="1"/>
      <c r="B12" s="1"/>
      <c r="C12" s="1"/>
      <c r="D12" s="2"/>
      <c r="E12" s="3"/>
      <c r="F12" s="4"/>
      <c r="G12" s="7"/>
    </row>
    <row r="13" spans="1:7" ht="15">
      <c r="A13" s="1" t="s">
        <v>10</v>
      </c>
      <c r="B13" s="1" t="s">
        <v>11</v>
      </c>
      <c r="C13" s="1">
        <v>282.78</v>
      </c>
      <c r="D13" s="2">
        <f>C13+C13*15%</f>
        <v>325.19699999999995</v>
      </c>
      <c r="E13" s="3"/>
      <c r="F13" s="4"/>
      <c r="G13" s="7"/>
    </row>
    <row r="14" spans="1:7" ht="15">
      <c r="A14" s="1" t="s">
        <v>10</v>
      </c>
      <c r="B14" s="1" t="s">
        <v>12</v>
      </c>
      <c r="C14" s="1">
        <v>203.61</v>
      </c>
      <c r="D14" s="2">
        <f>C14+C14*15%</f>
        <v>234.1515</v>
      </c>
      <c r="E14" s="3"/>
      <c r="F14" s="4"/>
      <c r="G14" s="7"/>
    </row>
    <row r="15" spans="1:7" ht="15">
      <c r="A15" s="1"/>
      <c r="B15" s="1"/>
      <c r="C15" s="1">
        <f>SUM(C13:C14)</f>
        <v>486.39</v>
      </c>
      <c r="D15" s="2">
        <f>SUM(D13:D14)</f>
        <v>559.3485</v>
      </c>
      <c r="E15" s="3">
        <v>561</v>
      </c>
      <c r="F15" s="4">
        <f>C15*457.24/68646.93</f>
        <v>3.2397219161876576</v>
      </c>
      <c r="G15" s="7">
        <f>E15-F15-D15</f>
        <v>-1.5882219161876492</v>
      </c>
    </row>
    <row r="16" spans="1:7" ht="15">
      <c r="A16" s="1"/>
      <c r="B16" s="1"/>
      <c r="C16" s="1"/>
      <c r="D16" s="2"/>
      <c r="E16" s="3"/>
      <c r="F16" s="4"/>
      <c r="G16" s="7"/>
    </row>
    <row r="17" spans="1:7" ht="15">
      <c r="A17" s="1" t="s">
        <v>13</v>
      </c>
      <c r="B17" s="1" t="s">
        <v>14</v>
      </c>
      <c r="C17" s="1">
        <v>52.8</v>
      </c>
      <c r="D17" s="2">
        <f>C17+C17*1%</f>
        <v>53.327999999999996</v>
      </c>
      <c r="E17" s="3"/>
      <c r="F17" s="4"/>
      <c r="G17" s="7"/>
    </row>
    <row r="18" spans="1:7" ht="15">
      <c r="A18" s="1" t="s">
        <v>13</v>
      </c>
      <c r="B18" s="1" t="s">
        <v>15</v>
      </c>
      <c r="C18" s="1">
        <v>350.64</v>
      </c>
      <c r="D18" s="2">
        <f>C18+C18*1%</f>
        <v>354.14639999999997</v>
      </c>
      <c r="E18" s="3"/>
      <c r="F18" s="4"/>
      <c r="G18" s="7"/>
    </row>
    <row r="19" spans="1:7" ht="15">
      <c r="A19" s="1" t="s">
        <v>13</v>
      </c>
      <c r="B19" s="1" t="s">
        <v>16</v>
      </c>
      <c r="C19" s="1">
        <v>246.53</v>
      </c>
      <c r="D19" s="2">
        <f>C19+C19*1%</f>
        <v>248.99530000000001</v>
      </c>
      <c r="E19" s="3"/>
      <c r="F19" s="4"/>
      <c r="G19" s="7"/>
    </row>
    <row r="20" spans="1:7" ht="15">
      <c r="A20" s="1"/>
      <c r="B20" s="1"/>
      <c r="C20" s="1">
        <f>SUM(C17:C19)</f>
        <v>649.97</v>
      </c>
      <c r="D20" s="2">
        <f>SUM(D17:D19)</f>
        <v>656.4697</v>
      </c>
      <c r="E20" s="3">
        <v>660</v>
      </c>
      <c r="F20" s="4">
        <f>C20*457.24/68646.93</f>
        <v>4.329287308259817</v>
      </c>
      <c r="G20" s="7">
        <f>E20-F20-D20</f>
        <v>-0.7989873082598251</v>
      </c>
    </row>
    <row r="21" spans="1:7" ht="15">
      <c r="A21" s="1"/>
      <c r="B21" s="1"/>
      <c r="C21" s="1"/>
      <c r="D21" s="2"/>
      <c r="E21" s="3"/>
      <c r="F21" s="4"/>
      <c r="G21" s="7"/>
    </row>
    <row r="22" spans="1:7" ht="15">
      <c r="A22" s="1" t="s">
        <v>17</v>
      </c>
      <c r="B22" s="1" t="s">
        <v>18</v>
      </c>
      <c r="C22" s="1">
        <v>52.8</v>
      </c>
      <c r="D22" s="2">
        <f>C22+C22*15%</f>
        <v>60.72</v>
      </c>
      <c r="E22" s="3"/>
      <c r="F22" s="4"/>
      <c r="G22" s="7"/>
    </row>
    <row r="23" spans="1:7" ht="15">
      <c r="A23" s="1" t="s">
        <v>17</v>
      </c>
      <c r="B23" s="1" t="s">
        <v>19</v>
      </c>
      <c r="C23" s="1">
        <v>174</v>
      </c>
      <c r="D23" s="2">
        <f>C23+C23*15%</f>
        <v>200.1</v>
      </c>
      <c r="E23" s="3"/>
      <c r="F23" s="4"/>
      <c r="G23" s="7"/>
    </row>
    <row r="24" spans="1:7" ht="15">
      <c r="A24" s="1" t="s">
        <v>17</v>
      </c>
      <c r="B24" s="1" t="s">
        <v>20</v>
      </c>
      <c r="C24" s="1">
        <v>306.51</v>
      </c>
      <c r="D24" s="2">
        <f>C24+C24*15%</f>
        <v>352.4865</v>
      </c>
      <c r="E24" s="3"/>
      <c r="F24" s="4"/>
      <c r="G24" s="7"/>
    </row>
    <row r="25" spans="1:7" ht="15">
      <c r="A25" s="1" t="s">
        <v>17</v>
      </c>
      <c r="B25" s="1" t="s">
        <v>21</v>
      </c>
      <c r="C25" s="1">
        <v>287.35</v>
      </c>
      <c r="D25" s="2">
        <f>C25+C25*15%</f>
        <v>330.45250000000004</v>
      </c>
      <c r="E25" s="3"/>
      <c r="F25" s="4"/>
      <c r="G25" s="7"/>
    </row>
    <row r="26" spans="1:7" ht="15">
      <c r="A26" s="1"/>
      <c r="B26" s="1"/>
      <c r="C26" s="1">
        <f>SUM(C22:C25)</f>
        <v>820.66</v>
      </c>
      <c r="D26" s="2">
        <f>SUM(D22:D25)</f>
        <v>943.759</v>
      </c>
      <c r="E26" s="3">
        <v>946</v>
      </c>
      <c r="F26" s="4">
        <f>C26*457.24/68646.93</f>
        <v>5.466210628792869</v>
      </c>
      <c r="G26" s="7">
        <f>E26-F26-D26</f>
        <v>-3.2252106287928655</v>
      </c>
    </row>
    <row r="27" spans="1:7" ht="15">
      <c r="A27" s="1"/>
      <c r="B27" s="1"/>
      <c r="C27" s="1"/>
      <c r="D27" s="2"/>
      <c r="E27" s="3"/>
      <c r="F27" s="4"/>
      <c r="G27" s="7"/>
    </row>
    <row r="28" spans="1:7" ht="15">
      <c r="A28" s="1" t="s">
        <v>22</v>
      </c>
      <c r="B28" s="1" t="s">
        <v>23</v>
      </c>
      <c r="C28" s="1">
        <v>280.91</v>
      </c>
      <c r="D28" s="2">
        <f>C28+C28*15%</f>
        <v>323.04650000000004</v>
      </c>
      <c r="E28" s="3"/>
      <c r="F28" s="4"/>
      <c r="G28" s="7"/>
    </row>
    <row r="29" spans="1:7" ht="15">
      <c r="A29" s="1" t="s">
        <v>22</v>
      </c>
      <c r="B29" s="1" t="s">
        <v>24</v>
      </c>
      <c r="C29" s="1">
        <v>427.04</v>
      </c>
      <c r="D29" s="2">
        <f>C29+C29*15%</f>
        <v>491.096</v>
      </c>
      <c r="E29" s="3"/>
      <c r="F29" s="4"/>
      <c r="G29" s="7"/>
    </row>
    <row r="30" spans="1:7" ht="15">
      <c r="A30" s="1"/>
      <c r="B30" s="1"/>
      <c r="C30" s="1">
        <f>SUM(C28:C29)</f>
        <v>707.95</v>
      </c>
      <c r="D30" s="2">
        <f>SUM(D28:D29)</f>
        <v>814.1425</v>
      </c>
      <c r="E30" s="3">
        <v>816</v>
      </c>
      <c r="F30" s="4">
        <f>C30*457.24/68646.93</f>
        <v>4.715477560322072</v>
      </c>
      <c r="G30" s="7">
        <f>E30-F30-D30</f>
        <v>-2.8579775603220696</v>
      </c>
    </row>
    <row r="31" spans="1:7" ht="15">
      <c r="A31" s="1"/>
      <c r="B31" s="1"/>
      <c r="C31" s="1"/>
      <c r="D31" s="2"/>
      <c r="E31" s="3"/>
      <c r="F31" s="4"/>
      <c r="G31" s="7"/>
    </row>
    <row r="32" spans="1:7" ht="15">
      <c r="A32" s="1" t="s">
        <v>25</v>
      </c>
      <c r="B32" s="1" t="s">
        <v>26</v>
      </c>
      <c r="C32" s="1">
        <v>1024.19</v>
      </c>
      <c r="D32" s="2">
        <f>C32+C32*15%</f>
        <v>1177.8185</v>
      </c>
      <c r="E32" s="3">
        <v>1178</v>
      </c>
      <c r="F32" s="4">
        <f>C32*457.24/68646.93</f>
        <v>6.821872960669911</v>
      </c>
      <c r="G32" s="7">
        <f>E32-F32-D32</f>
        <v>-6.640372960669993</v>
      </c>
    </row>
    <row r="33" spans="1:7" ht="15">
      <c r="A33" s="1"/>
      <c r="B33" s="1"/>
      <c r="C33" s="1"/>
      <c r="D33" s="2"/>
      <c r="E33" s="3"/>
      <c r="F33" s="4"/>
      <c r="G33" s="7"/>
    </row>
    <row r="34" spans="1:7" ht="15">
      <c r="A34" s="1" t="s">
        <v>27</v>
      </c>
      <c r="B34" s="1" t="s">
        <v>28</v>
      </c>
      <c r="C34" s="1">
        <v>369.59</v>
      </c>
      <c r="D34" s="2">
        <f aca="true" t="shared" si="1" ref="D34:D39">C34+C34*15%</f>
        <v>425.02849999999995</v>
      </c>
      <c r="E34" s="3"/>
      <c r="F34" s="4"/>
      <c r="G34" s="7"/>
    </row>
    <row r="35" spans="1:7" ht="15">
      <c r="A35" s="1" t="s">
        <v>27</v>
      </c>
      <c r="B35" s="1" t="s">
        <v>29</v>
      </c>
      <c r="C35" s="1">
        <v>360.12</v>
      </c>
      <c r="D35" s="2">
        <f t="shared" si="1"/>
        <v>414.13800000000003</v>
      </c>
      <c r="E35" s="3"/>
      <c r="F35" s="4"/>
      <c r="G35" s="7"/>
    </row>
    <row r="36" spans="1:7" ht="15">
      <c r="A36" s="1" t="s">
        <v>27</v>
      </c>
      <c r="B36" s="1" t="s">
        <v>30</v>
      </c>
      <c r="C36" s="1">
        <v>350.64</v>
      </c>
      <c r="D36" s="2">
        <f t="shared" si="1"/>
        <v>403.236</v>
      </c>
      <c r="E36" s="3"/>
      <c r="F36" s="4"/>
      <c r="G36" s="7"/>
    </row>
    <row r="37" spans="1:7" ht="15">
      <c r="A37" s="1" t="s">
        <v>27</v>
      </c>
      <c r="B37" s="1" t="s">
        <v>31</v>
      </c>
      <c r="C37" s="1">
        <v>398.21</v>
      </c>
      <c r="D37" s="2">
        <f t="shared" si="1"/>
        <v>457.94149999999996</v>
      </c>
      <c r="E37" s="3"/>
      <c r="F37" s="4"/>
      <c r="G37" s="7"/>
    </row>
    <row r="38" spans="1:7" ht="15">
      <c r="A38" s="1" t="s">
        <v>27</v>
      </c>
      <c r="B38" s="1" t="s">
        <v>32</v>
      </c>
      <c r="C38" s="1">
        <v>464.45</v>
      </c>
      <c r="D38" s="2">
        <f t="shared" si="1"/>
        <v>534.1175</v>
      </c>
      <c r="E38" s="3"/>
      <c r="F38" s="4"/>
      <c r="G38" s="7"/>
    </row>
    <row r="39" spans="1:7" ht="15">
      <c r="A39" s="1" t="s">
        <v>27</v>
      </c>
      <c r="B39" s="1" t="s">
        <v>33</v>
      </c>
      <c r="C39" s="1">
        <v>536.29</v>
      </c>
      <c r="D39" s="2">
        <f t="shared" si="1"/>
        <v>616.7334999999999</v>
      </c>
      <c r="E39" s="3"/>
      <c r="F39" s="4"/>
      <c r="G39" s="7"/>
    </row>
    <row r="40" spans="1:7" ht="15">
      <c r="A40" s="1"/>
      <c r="B40" s="1"/>
      <c r="C40" s="1">
        <f>SUM(C34:C39)</f>
        <v>2479.3</v>
      </c>
      <c r="D40" s="2">
        <f>SUM(D34:D39)</f>
        <v>2851.1949999999997</v>
      </c>
      <c r="E40" s="3">
        <v>2855</v>
      </c>
      <c r="F40" s="4">
        <f>C40*457.24/68646.93</f>
        <v>16.513996066539324</v>
      </c>
      <c r="G40" s="7">
        <f>E40-F40-D40</f>
        <v>-12.70899606653893</v>
      </c>
    </row>
    <row r="41" spans="1:7" ht="15">
      <c r="A41" s="1"/>
      <c r="B41" s="1"/>
      <c r="C41" s="1"/>
      <c r="D41" s="2"/>
      <c r="E41" s="3"/>
      <c r="F41" s="4"/>
      <c r="G41" s="7"/>
    </row>
    <row r="42" spans="1:7" ht="15">
      <c r="A42" s="1" t="s">
        <v>34</v>
      </c>
      <c r="B42" s="1" t="s">
        <v>35</v>
      </c>
      <c r="C42" s="1">
        <v>151.63</v>
      </c>
      <c r="D42" s="2">
        <f>C42+C42*8%</f>
        <v>163.7604</v>
      </c>
      <c r="E42" s="3"/>
      <c r="F42" s="4"/>
      <c r="G42" s="7"/>
    </row>
    <row r="43" spans="1:7" ht="15">
      <c r="A43" s="1" t="s">
        <v>34</v>
      </c>
      <c r="B43" s="1" t="s">
        <v>36</v>
      </c>
      <c r="C43" s="1">
        <v>322.36</v>
      </c>
      <c r="D43" s="2">
        <f aca="true" t="shared" si="2" ref="D43:D68">C43+C43*8%</f>
        <v>348.1488</v>
      </c>
      <c r="E43" s="3"/>
      <c r="F43" s="4"/>
      <c r="G43" s="7"/>
    </row>
    <row r="44" spans="1:7" ht="15">
      <c r="A44" s="1" t="s">
        <v>34</v>
      </c>
      <c r="B44" s="1" t="s">
        <v>37</v>
      </c>
      <c r="C44" s="1">
        <v>786.82</v>
      </c>
      <c r="D44" s="2">
        <f t="shared" si="2"/>
        <v>849.7656000000001</v>
      </c>
      <c r="E44" s="3"/>
      <c r="F44" s="4"/>
      <c r="G44" s="7"/>
    </row>
    <row r="45" spans="1:7" ht="15">
      <c r="A45" s="1" t="s">
        <v>34</v>
      </c>
      <c r="B45" s="1" t="s">
        <v>38</v>
      </c>
      <c r="C45" s="1">
        <v>426.55</v>
      </c>
      <c r="D45" s="2">
        <f t="shared" si="2"/>
        <v>460.67400000000004</v>
      </c>
      <c r="E45" s="3"/>
      <c r="F45" s="4"/>
      <c r="G45" s="7"/>
    </row>
    <row r="46" spans="1:7" ht="15">
      <c r="A46" s="1" t="s">
        <v>34</v>
      </c>
      <c r="B46" s="1" t="s">
        <v>39</v>
      </c>
      <c r="C46" s="1">
        <v>312.77</v>
      </c>
      <c r="D46" s="2">
        <f t="shared" si="2"/>
        <v>337.79159999999996</v>
      </c>
      <c r="E46" s="3"/>
      <c r="F46" s="4"/>
      <c r="G46" s="7"/>
    </row>
    <row r="47" spans="1:7" ht="15">
      <c r="A47" s="1" t="s">
        <v>34</v>
      </c>
      <c r="B47" s="1" t="s">
        <v>40</v>
      </c>
      <c r="C47" s="1">
        <v>835.21</v>
      </c>
      <c r="D47" s="2">
        <f t="shared" si="2"/>
        <v>902.0268000000001</v>
      </c>
      <c r="E47" s="3"/>
      <c r="F47" s="4"/>
      <c r="G47" s="7"/>
    </row>
    <row r="48" spans="1:7" ht="15">
      <c r="A48" s="1" t="s">
        <v>34</v>
      </c>
      <c r="B48" s="1" t="s">
        <v>41</v>
      </c>
      <c r="C48" s="1">
        <v>616.16</v>
      </c>
      <c r="D48" s="2">
        <f t="shared" si="2"/>
        <v>665.4528</v>
      </c>
      <c r="E48" s="3"/>
      <c r="F48" s="4"/>
      <c r="G48" s="7"/>
    </row>
    <row r="49" spans="1:7" ht="15">
      <c r="A49" s="1" t="s">
        <v>34</v>
      </c>
      <c r="B49" s="1" t="s">
        <v>42</v>
      </c>
      <c r="C49" s="1">
        <v>341.33</v>
      </c>
      <c r="D49" s="2">
        <f t="shared" si="2"/>
        <v>368.6364</v>
      </c>
      <c r="E49" s="3"/>
      <c r="F49" s="4"/>
      <c r="G49" s="7"/>
    </row>
    <row r="50" spans="1:7" ht="15">
      <c r="A50" s="1" t="s">
        <v>34</v>
      </c>
      <c r="B50" s="1" t="s">
        <v>43</v>
      </c>
      <c r="C50" s="1">
        <v>274.84</v>
      </c>
      <c r="D50" s="2">
        <f t="shared" si="2"/>
        <v>296.82719999999995</v>
      </c>
      <c r="E50" s="3"/>
      <c r="F50" s="4"/>
      <c r="G50" s="7"/>
    </row>
    <row r="51" spans="1:7" ht="15">
      <c r="A51" s="1" t="s">
        <v>34</v>
      </c>
      <c r="B51" s="1" t="s">
        <v>44</v>
      </c>
      <c r="C51" s="1">
        <v>303.17</v>
      </c>
      <c r="D51" s="2">
        <f t="shared" si="2"/>
        <v>327.4236</v>
      </c>
      <c r="E51" s="3"/>
      <c r="F51" s="4"/>
      <c r="G51" s="7"/>
    </row>
    <row r="52" spans="1:7" ht="15">
      <c r="A52" s="1" t="s">
        <v>34</v>
      </c>
      <c r="B52" s="1" t="s">
        <v>45</v>
      </c>
      <c r="C52" s="1">
        <v>653.9</v>
      </c>
      <c r="D52" s="2">
        <f t="shared" si="2"/>
        <v>706.212</v>
      </c>
      <c r="E52" s="3"/>
      <c r="F52" s="4"/>
      <c r="G52" s="7"/>
    </row>
    <row r="53" spans="1:7" ht="15">
      <c r="A53" s="1" t="s">
        <v>34</v>
      </c>
      <c r="B53" s="1" t="s">
        <v>46</v>
      </c>
      <c r="C53" s="1">
        <v>778.9</v>
      </c>
      <c r="D53" s="2">
        <f t="shared" si="2"/>
        <v>841.212</v>
      </c>
      <c r="E53" s="3"/>
      <c r="F53" s="4"/>
      <c r="G53" s="7"/>
    </row>
    <row r="54" spans="1:7" ht="15">
      <c r="A54" s="1" t="s">
        <v>34</v>
      </c>
      <c r="B54" s="1" t="s">
        <v>47</v>
      </c>
      <c r="C54" s="1">
        <v>815</v>
      </c>
      <c r="D54" s="2">
        <f t="shared" si="2"/>
        <v>880.2</v>
      </c>
      <c r="E54" s="3"/>
      <c r="F54" s="4"/>
      <c r="G54" s="7"/>
    </row>
    <row r="55" spans="1:7" ht="15">
      <c r="A55" s="1" t="s">
        <v>34</v>
      </c>
      <c r="B55" s="1" t="s">
        <v>48</v>
      </c>
      <c r="C55" s="1">
        <v>776.02</v>
      </c>
      <c r="D55" s="2">
        <f t="shared" si="2"/>
        <v>838.1016</v>
      </c>
      <c r="E55" s="3"/>
      <c r="F55" s="4"/>
      <c r="G55" s="7"/>
    </row>
    <row r="56" spans="1:7" ht="15">
      <c r="A56" s="1" t="s">
        <v>34</v>
      </c>
      <c r="B56" s="1" t="s">
        <v>49</v>
      </c>
      <c r="C56" s="1">
        <v>1419.55</v>
      </c>
      <c r="D56" s="2">
        <f t="shared" si="2"/>
        <v>1533.114</v>
      </c>
      <c r="E56" s="3"/>
      <c r="F56" s="4"/>
      <c r="G56" s="7"/>
    </row>
    <row r="57" spans="1:7" ht="15">
      <c r="A57" s="1" t="s">
        <v>34</v>
      </c>
      <c r="B57" s="1" t="s">
        <v>50</v>
      </c>
      <c r="C57" s="1">
        <v>274.33</v>
      </c>
      <c r="D57" s="2">
        <f t="shared" si="2"/>
        <v>296.27639999999997</v>
      </c>
      <c r="E57" s="3"/>
      <c r="F57" s="4"/>
      <c r="G57" s="7"/>
    </row>
    <row r="58" spans="1:7" ht="15">
      <c r="A58" s="1" t="s">
        <v>34</v>
      </c>
      <c r="B58" s="1" t="s">
        <v>51</v>
      </c>
      <c r="C58" s="1">
        <v>498.03</v>
      </c>
      <c r="D58" s="2">
        <f t="shared" si="2"/>
        <v>537.8724</v>
      </c>
      <c r="E58" s="3"/>
      <c r="F58" s="4"/>
      <c r="G58" s="7"/>
    </row>
    <row r="59" spans="1:7" ht="15">
      <c r="A59" s="1" t="s">
        <v>34</v>
      </c>
      <c r="B59" s="1" t="s">
        <v>52</v>
      </c>
      <c r="C59" s="1">
        <v>795.62</v>
      </c>
      <c r="D59" s="2">
        <f t="shared" si="2"/>
        <v>859.2696</v>
      </c>
      <c r="E59" s="3"/>
      <c r="F59" s="4"/>
      <c r="G59" s="7"/>
    </row>
    <row r="60" spans="1:7" ht="15">
      <c r="A60" s="1" t="s">
        <v>34</v>
      </c>
      <c r="B60" s="1" t="s">
        <v>53</v>
      </c>
      <c r="C60" s="1">
        <v>303.35</v>
      </c>
      <c r="D60" s="2">
        <f t="shared" si="2"/>
        <v>327.61800000000005</v>
      </c>
      <c r="E60" s="3"/>
      <c r="F60" s="4"/>
      <c r="G60" s="7"/>
    </row>
    <row r="61" spans="1:7" ht="15">
      <c r="A61" s="1" t="s">
        <v>34</v>
      </c>
      <c r="B61" s="1" t="s">
        <v>54</v>
      </c>
      <c r="C61" s="1">
        <v>672.93</v>
      </c>
      <c r="D61" s="2">
        <f t="shared" si="2"/>
        <v>726.7643999999999</v>
      </c>
      <c r="E61" s="3"/>
      <c r="F61" s="4"/>
      <c r="G61" s="7"/>
    </row>
    <row r="62" spans="1:7" ht="15">
      <c r="A62" s="1" t="s">
        <v>34</v>
      </c>
      <c r="B62" s="1" t="s">
        <v>55</v>
      </c>
      <c r="C62" s="1">
        <v>550.65</v>
      </c>
      <c r="D62" s="2">
        <f t="shared" si="2"/>
        <v>594.702</v>
      </c>
      <c r="E62" s="3"/>
      <c r="F62" s="4"/>
      <c r="G62" s="7"/>
    </row>
    <row r="63" spans="1:7" ht="15">
      <c r="A63" s="1" t="s">
        <v>34</v>
      </c>
      <c r="B63" s="1" t="s">
        <v>56</v>
      </c>
      <c r="C63" s="1">
        <v>758.14</v>
      </c>
      <c r="D63" s="2">
        <f t="shared" si="2"/>
        <v>818.7912</v>
      </c>
      <c r="E63" s="3"/>
      <c r="F63" s="4"/>
      <c r="G63" s="7"/>
    </row>
    <row r="64" spans="1:7" ht="15">
      <c r="A64" s="1" t="s">
        <v>34</v>
      </c>
      <c r="B64" s="1" t="s">
        <v>57</v>
      </c>
      <c r="C64" s="1">
        <v>312.73</v>
      </c>
      <c r="D64" s="2">
        <f t="shared" si="2"/>
        <v>337.7484</v>
      </c>
      <c r="E64" s="3"/>
      <c r="F64" s="4"/>
      <c r="G64" s="7"/>
    </row>
    <row r="65" spans="1:7" ht="15">
      <c r="A65" s="1" t="s">
        <v>34</v>
      </c>
      <c r="B65" s="1" t="s">
        <v>58</v>
      </c>
      <c r="C65" s="1">
        <v>350.64</v>
      </c>
      <c r="D65" s="2">
        <f t="shared" si="2"/>
        <v>378.6912</v>
      </c>
      <c r="E65" s="3"/>
      <c r="F65" s="4"/>
      <c r="G65" s="7"/>
    </row>
    <row r="66" spans="1:7" ht="15">
      <c r="A66" s="1" t="s">
        <v>34</v>
      </c>
      <c r="B66" s="1" t="s">
        <v>59</v>
      </c>
      <c r="C66" s="1">
        <v>445.42</v>
      </c>
      <c r="D66" s="2">
        <f t="shared" si="2"/>
        <v>481.0536</v>
      </c>
      <c r="E66" s="3"/>
      <c r="F66" s="4"/>
      <c r="G66" s="7"/>
    </row>
    <row r="67" spans="1:7" ht="15">
      <c r="A67" s="1" t="s">
        <v>34</v>
      </c>
      <c r="B67" s="1" t="s">
        <v>60</v>
      </c>
      <c r="C67" s="1">
        <v>178.84</v>
      </c>
      <c r="D67" s="2">
        <f t="shared" si="2"/>
        <v>193.1472</v>
      </c>
      <c r="E67" s="3"/>
      <c r="F67" s="4"/>
      <c r="G67" s="7"/>
    </row>
    <row r="68" spans="1:7" ht="15">
      <c r="A68" s="1" t="s">
        <v>34</v>
      </c>
      <c r="B68" s="1" t="s">
        <v>61</v>
      </c>
      <c r="C68" s="1">
        <v>127.72</v>
      </c>
      <c r="D68" s="2">
        <f t="shared" si="2"/>
        <v>137.9376</v>
      </c>
      <c r="E68" s="3"/>
      <c r="F68" s="4"/>
      <c r="G68" s="7"/>
    </row>
    <row r="69" spans="1:7" ht="15">
      <c r="A69" s="1"/>
      <c r="B69" s="1"/>
      <c r="C69" s="1">
        <f>SUM(C42:C68)</f>
        <v>14082.609999999999</v>
      </c>
      <c r="D69" s="2">
        <f>SUM(D42:D68)</f>
        <v>15209.218799999997</v>
      </c>
      <c r="E69" s="3">
        <v>15223</v>
      </c>
      <c r="F69" s="4">
        <f>C69*457.24/68646.93</f>
        <v>93.80073655733767</v>
      </c>
      <c r="G69" s="7">
        <f>E69-F69-D69</f>
        <v>-80.0195365573345</v>
      </c>
    </row>
    <row r="70" spans="1:7" ht="15">
      <c r="A70" s="1"/>
      <c r="B70" s="1"/>
      <c r="C70" s="1"/>
      <c r="D70" s="2"/>
      <c r="E70" s="3"/>
      <c r="F70" s="4"/>
      <c r="G70" s="7"/>
    </row>
    <row r="71" spans="1:7" ht="15">
      <c r="A71" s="1" t="s">
        <v>62</v>
      </c>
      <c r="B71" s="1" t="s">
        <v>63</v>
      </c>
      <c r="C71" s="1">
        <v>667.98</v>
      </c>
      <c r="D71" s="2">
        <f>C71+C71*15%</f>
        <v>768.177</v>
      </c>
      <c r="E71" s="3">
        <v>769</v>
      </c>
      <c r="F71" s="4">
        <f>C71*457.24/68646.93</f>
        <v>4.449247405528551</v>
      </c>
      <c r="G71" s="7">
        <f>E71-F71-D71</f>
        <v>-3.626247405528602</v>
      </c>
    </row>
    <row r="72" spans="1:7" ht="15">
      <c r="A72" s="1"/>
      <c r="B72" s="1"/>
      <c r="C72" s="1"/>
      <c r="D72" s="2"/>
      <c r="E72" s="3"/>
      <c r="F72" s="4"/>
      <c r="G72" s="7"/>
    </row>
    <row r="73" spans="1:7" ht="15">
      <c r="A73" s="1" t="s">
        <v>64</v>
      </c>
      <c r="B73" s="1" t="s">
        <v>65</v>
      </c>
      <c r="C73" s="1">
        <v>360.66</v>
      </c>
      <c r="D73" s="2">
        <f>C73+C73*15%</f>
        <v>414.759</v>
      </c>
      <c r="E73" s="3"/>
      <c r="F73" s="4"/>
      <c r="G73" s="7"/>
    </row>
    <row r="74" spans="1:7" ht="15">
      <c r="A74" s="1" t="s">
        <v>64</v>
      </c>
      <c r="B74" s="1" t="s">
        <v>66</v>
      </c>
      <c r="C74" s="1">
        <v>721.33</v>
      </c>
      <c r="D74" s="2">
        <f>C74+C74*15%</f>
        <v>829.5295000000001</v>
      </c>
      <c r="E74" s="3"/>
      <c r="F74" s="4"/>
      <c r="G74" s="7"/>
    </row>
    <row r="75" spans="1:7" ht="15">
      <c r="A75" s="1" t="s">
        <v>64</v>
      </c>
      <c r="B75" s="1" t="s">
        <v>67</v>
      </c>
      <c r="C75" s="1">
        <v>739.54</v>
      </c>
      <c r="D75" s="2">
        <f>C75+C75*15%</f>
        <v>850.471</v>
      </c>
      <c r="E75" s="3"/>
      <c r="F75" s="4"/>
      <c r="G75" s="7"/>
    </row>
    <row r="76" spans="1:7" ht="15">
      <c r="A76" s="1" t="s">
        <v>64</v>
      </c>
      <c r="B76" s="1" t="s">
        <v>68</v>
      </c>
      <c r="C76" s="1">
        <v>445.49</v>
      </c>
      <c r="D76" s="2">
        <f>C76+C76*15%</f>
        <v>512.3135</v>
      </c>
      <c r="E76" s="3"/>
      <c r="F76" s="4"/>
      <c r="G76" s="7"/>
    </row>
    <row r="77" spans="1:7" ht="15">
      <c r="A77" s="1"/>
      <c r="B77" s="1"/>
      <c r="C77" s="1">
        <f>SUM(C73:C76)</f>
        <v>2267.02</v>
      </c>
      <c r="D77" s="2">
        <f>SUM(D73:D76)</f>
        <v>2607.0730000000003</v>
      </c>
      <c r="E77" s="3">
        <v>2609</v>
      </c>
      <c r="F77" s="4">
        <f>C77*457.24/68646.93</f>
        <v>15.10005217713305</v>
      </c>
      <c r="G77" s="7">
        <f>E77-F77-D77</f>
        <v>-13.173052177133286</v>
      </c>
    </row>
    <row r="78" spans="1:7" ht="15">
      <c r="A78" s="1"/>
      <c r="B78" s="1"/>
      <c r="C78" s="1"/>
      <c r="D78" s="2"/>
      <c r="E78" s="3"/>
      <c r="F78" s="4"/>
      <c r="G78" s="7"/>
    </row>
    <row r="79" spans="1:7" ht="15">
      <c r="A79" s="1" t="s">
        <v>69</v>
      </c>
      <c r="B79" s="1" t="s">
        <v>70</v>
      </c>
      <c r="C79" s="1">
        <v>623.44</v>
      </c>
      <c r="D79" s="2">
        <f>C79+C79*15%</f>
        <v>716.956</v>
      </c>
      <c r="E79" s="3"/>
      <c r="F79" s="4"/>
      <c r="G79" s="7"/>
    </row>
    <row r="80" spans="1:7" ht="15">
      <c r="A80" s="1" t="s">
        <v>69</v>
      </c>
      <c r="B80" s="1" t="s">
        <v>71</v>
      </c>
      <c r="C80" s="1">
        <v>964.83</v>
      </c>
      <c r="D80" s="2">
        <f>C80+C80*15%</f>
        <v>1109.5545</v>
      </c>
      <c r="E80" s="3"/>
      <c r="F80" s="4"/>
      <c r="G80" s="7"/>
    </row>
    <row r="81" spans="1:7" ht="15">
      <c r="A81" s="1" t="s">
        <v>69</v>
      </c>
      <c r="B81" s="1" t="s">
        <v>72</v>
      </c>
      <c r="C81" s="1">
        <v>333.76</v>
      </c>
      <c r="D81" s="2">
        <f>C81+C81*15%</f>
        <v>383.824</v>
      </c>
      <c r="E81" s="3"/>
      <c r="F81" s="4"/>
      <c r="G81" s="7"/>
    </row>
    <row r="82" spans="1:7" ht="15">
      <c r="A82" s="1"/>
      <c r="B82" s="1"/>
      <c r="C82" s="1">
        <f>SUM(C79:C81)</f>
        <v>1922.03</v>
      </c>
      <c r="D82" s="2">
        <f>SUM(D79:D81)</f>
        <v>2210.3345</v>
      </c>
      <c r="E82" s="3">
        <v>2211</v>
      </c>
      <c r="F82" s="4">
        <f>C82*457.24/68646.93</f>
        <v>12.802160230617742</v>
      </c>
      <c r="G82" s="7">
        <f>E82-F82-D82</f>
        <v>-12.136660230617508</v>
      </c>
    </row>
    <row r="83" spans="1:7" ht="15">
      <c r="A83" s="1"/>
      <c r="B83" s="1"/>
      <c r="C83" s="1"/>
      <c r="D83" s="2"/>
      <c r="E83" s="3"/>
      <c r="F83" s="4"/>
      <c r="G83" s="7"/>
    </row>
    <row r="84" spans="1:7" ht="15">
      <c r="A84" s="1" t="s">
        <v>73</v>
      </c>
      <c r="B84" s="1" t="s">
        <v>74</v>
      </c>
      <c r="C84" s="1">
        <v>597</v>
      </c>
      <c r="D84" s="2">
        <f>C84+C84*15%</f>
        <v>686.55</v>
      </c>
      <c r="E84" s="3">
        <v>687</v>
      </c>
      <c r="F84" s="4">
        <f>C84*457.24/68646.93</f>
        <v>3.9764674108514404</v>
      </c>
      <c r="G84" s="7">
        <f>E84-F84-D84</f>
        <v>-3.52646741085141</v>
      </c>
    </row>
    <row r="85" spans="1:7" ht="15">
      <c r="A85" s="1"/>
      <c r="B85" s="1"/>
      <c r="C85" s="1"/>
      <c r="D85" s="2"/>
      <c r="E85" s="3"/>
      <c r="F85" s="4"/>
      <c r="G85" s="7"/>
    </row>
    <row r="86" spans="1:7" ht="15">
      <c r="A86" s="1" t="s">
        <v>75</v>
      </c>
      <c r="B86" s="1" t="s">
        <v>76</v>
      </c>
      <c r="C86" s="1">
        <v>195.25</v>
      </c>
      <c r="D86" s="2">
        <f>C86+C86*15%</f>
        <v>224.5375</v>
      </c>
      <c r="E86" s="3">
        <v>225</v>
      </c>
      <c r="F86" s="4">
        <f>C86*457.24/68646.93</f>
        <v>1.3005113265808101</v>
      </c>
      <c r="G86" s="7">
        <f>E86-F86-D86</f>
        <v>-0.838011326580812</v>
      </c>
    </row>
    <row r="87" spans="1:7" ht="15">
      <c r="A87" s="1"/>
      <c r="B87" s="1"/>
      <c r="C87" s="1"/>
      <c r="D87" s="2"/>
      <c r="E87" s="3"/>
      <c r="F87" s="4"/>
      <c r="G87" s="7"/>
    </row>
    <row r="88" spans="1:7" ht="15">
      <c r="A88" s="1" t="s">
        <v>77</v>
      </c>
      <c r="B88" s="1" t="s">
        <v>78</v>
      </c>
      <c r="C88" s="1">
        <v>593.81</v>
      </c>
      <c r="D88" s="2">
        <f>C88+C88*15%</f>
        <v>682.8815</v>
      </c>
      <c r="E88" s="3"/>
      <c r="F88" s="4"/>
      <c r="G88" s="7"/>
    </row>
    <row r="89" spans="1:7" ht="15">
      <c r="A89" s="1" t="s">
        <v>77</v>
      </c>
      <c r="B89" s="1" t="s">
        <v>79</v>
      </c>
      <c r="C89" s="1">
        <v>742.27</v>
      </c>
      <c r="D89" s="2">
        <f>C89+C89*15%</f>
        <v>853.6105</v>
      </c>
      <c r="E89" s="3"/>
      <c r="F89" s="4"/>
      <c r="G89" s="7"/>
    </row>
    <row r="90" spans="1:7" ht="15">
      <c r="A90" s="1" t="s">
        <v>77</v>
      </c>
      <c r="B90" s="1" t="s">
        <v>80</v>
      </c>
      <c r="C90" s="1">
        <v>369.59</v>
      </c>
      <c r="D90" s="2">
        <f>C90+C90*15%</f>
        <v>425.02849999999995</v>
      </c>
      <c r="E90" s="3"/>
      <c r="F90" s="4"/>
      <c r="G90" s="7"/>
    </row>
    <row r="91" spans="1:7" ht="15">
      <c r="A91" s="1"/>
      <c r="B91" s="1"/>
      <c r="C91" s="1">
        <f>SUM(C88:C90)</f>
        <v>1705.6699999999998</v>
      </c>
      <c r="D91" s="2">
        <f>SUM(D88:D90)</f>
        <v>1961.5204999999999</v>
      </c>
      <c r="E91" s="3">
        <v>1963</v>
      </c>
      <c r="F91" s="4">
        <f>C91*457.24/68646.93</f>
        <v>11.36104048352927</v>
      </c>
      <c r="G91" s="7">
        <f>E91-F91-D91</f>
        <v>-9.88154048352908</v>
      </c>
    </row>
    <row r="92" spans="1:7" ht="15">
      <c r="A92" s="1"/>
      <c r="B92" s="1"/>
      <c r="C92" s="1"/>
      <c r="D92" s="2"/>
      <c r="E92" s="3"/>
      <c r="F92" s="4"/>
      <c r="G92" s="7"/>
    </row>
    <row r="93" spans="1:7" ht="15">
      <c r="A93" s="1" t="s">
        <v>81</v>
      </c>
      <c r="B93" s="1" t="s">
        <v>82</v>
      </c>
      <c r="C93" s="1">
        <v>593.81</v>
      </c>
      <c r="D93" s="2">
        <f>C93+C93*15%</f>
        <v>682.8815</v>
      </c>
      <c r="E93" s="3">
        <v>700</v>
      </c>
      <c r="F93" s="4">
        <f>C93*457.24/68646.93</f>
        <v>3.95521962016364</v>
      </c>
      <c r="G93" s="7">
        <f>E93-F93-D93</f>
        <v>13.163280379836351</v>
      </c>
    </row>
    <row r="94" spans="1:7" ht="15">
      <c r="A94" s="1"/>
      <c r="B94" s="1"/>
      <c r="C94" s="1"/>
      <c r="D94" s="2"/>
      <c r="E94" s="3"/>
      <c r="F94" s="4"/>
      <c r="G94" s="7"/>
    </row>
    <row r="95" spans="1:7" ht="15">
      <c r="A95" s="1" t="s">
        <v>83</v>
      </c>
      <c r="B95" s="1" t="s">
        <v>84</v>
      </c>
      <c r="C95" s="1">
        <v>416.98</v>
      </c>
      <c r="D95" s="2">
        <f>C95+C95*15%</f>
        <v>479.52700000000004</v>
      </c>
      <c r="E95" s="3"/>
      <c r="F95" s="4"/>
      <c r="G95" s="7"/>
    </row>
    <row r="96" spans="1:7" ht="15">
      <c r="A96" s="1" t="s">
        <v>83</v>
      </c>
      <c r="B96" s="1" t="s">
        <v>85</v>
      </c>
      <c r="C96" s="1">
        <v>796.41</v>
      </c>
      <c r="D96" s="2">
        <f>C96+C96*15%</f>
        <v>915.8715</v>
      </c>
      <c r="E96" s="3"/>
      <c r="F96" s="4"/>
      <c r="G96" s="7"/>
    </row>
    <row r="97" spans="1:7" ht="15">
      <c r="A97" s="1" t="s">
        <v>83</v>
      </c>
      <c r="B97" s="1" t="s">
        <v>86</v>
      </c>
      <c r="C97" s="1">
        <v>350.69</v>
      </c>
      <c r="D97" s="2">
        <f>C97+C97*15%</f>
        <v>403.2935</v>
      </c>
      <c r="E97" s="3"/>
      <c r="F97" s="4"/>
      <c r="G97" s="7"/>
    </row>
    <row r="98" spans="1:7" ht="15">
      <c r="A98" s="1" t="s">
        <v>83</v>
      </c>
      <c r="B98" s="1" t="s">
        <v>87</v>
      </c>
      <c r="C98" s="1">
        <v>796.61</v>
      </c>
      <c r="D98" s="2">
        <f>C98+C98*15%</f>
        <v>916.1015</v>
      </c>
      <c r="E98" s="3"/>
      <c r="F98" s="4"/>
      <c r="G98" s="7"/>
    </row>
    <row r="99" spans="1:7" ht="15">
      <c r="A99" s="1"/>
      <c r="B99" s="1"/>
      <c r="C99" s="1">
        <f>SUM(C95:C98)</f>
        <v>2360.69</v>
      </c>
      <c r="D99" s="2">
        <f>SUM(D95:D98)</f>
        <v>2714.7934999999998</v>
      </c>
      <c r="E99" s="3">
        <v>2717</v>
      </c>
      <c r="F99" s="4">
        <f>C99*457.24/68646.93</f>
        <v>15.723964576420242</v>
      </c>
      <c r="G99" s="7">
        <f>E99-F99-D99</f>
        <v>-13.517464576420025</v>
      </c>
    </row>
    <row r="100" spans="1:7" ht="15">
      <c r="A100" s="1"/>
      <c r="B100" s="1"/>
      <c r="C100" s="1"/>
      <c r="D100" s="2"/>
      <c r="E100" s="3"/>
      <c r="F100" s="4"/>
      <c r="G100" s="7"/>
    </row>
    <row r="101" spans="1:7" ht="15">
      <c r="A101" s="1" t="s">
        <v>88</v>
      </c>
      <c r="B101" s="1" t="s">
        <v>89</v>
      </c>
      <c r="C101" s="1">
        <v>623.52</v>
      </c>
      <c r="D101" s="2">
        <f>C101+C101*12%</f>
        <v>698.3424</v>
      </c>
      <c r="E101" s="3"/>
      <c r="F101" s="4"/>
      <c r="G101" s="7"/>
    </row>
    <row r="102" spans="1:7" ht="15">
      <c r="A102" s="1" t="s">
        <v>88</v>
      </c>
      <c r="B102" s="1" t="s">
        <v>90</v>
      </c>
      <c r="C102" s="1">
        <v>360.12</v>
      </c>
      <c r="D102" s="2">
        <f aca="true" t="shared" si="3" ref="D102:D110">C102+C102*12%</f>
        <v>403.3344</v>
      </c>
      <c r="E102" s="3"/>
      <c r="F102" s="4"/>
      <c r="G102" s="7"/>
    </row>
    <row r="103" spans="1:7" ht="15">
      <c r="A103" s="1" t="s">
        <v>88</v>
      </c>
      <c r="B103" s="1" t="s">
        <v>91</v>
      </c>
      <c r="C103" s="1">
        <v>834.34</v>
      </c>
      <c r="D103" s="2">
        <f t="shared" si="3"/>
        <v>934.4608000000001</v>
      </c>
      <c r="E103" s="3"/>
      <c r="F103" s="4"/>
      <c r="G103" s="7"/>
    </row>
    <row r="104" spans="1:7" ht="15">
      <c r="A104" s="1" t="s">
        <v>88</v>
      </c>
      <c r="B104" s="1" t="s">
        <v>92</v>
      </c>
      <c r="C104" s="1">
        <v>416.79</v>
      </c>
      <c r="D104" s="2">
        <f t="shared" si="3"/>
        <v>466.8048</v>
      </c>
      <c r="E104" s="3"/>
      <c r="F104" s="4"/>
      <c r="G104" s="7"/>
    </row>
    <row r="105" spans="1:7" ht="15">
      <c r="A105" s="1" t="s">
        <v>88</v>
      </c>
      <c r="B105" s="1" t="s">
        <v>93</v>
      </c>
      <c r="C105" s="1">
        <v>322.12</v>
      </c>
      <c r="D105" s="2">
        <f t="shared" si="3"/>
        <v>360.7744</v>
      </c>
      <c r="E105" s="3"/>
      <c r="F105" s="4"/>
      <c r="G105" s="7"/>
    </row>
    <row r="106" spans="1:7" ht="15">
      <c r="A106" s="1" t="s">
        <v>88</v>
      </c>
      <c r="B106" s="1" t="s">
        <v>94</v>
      </c>
      <c r="C106" s="1">
        <v>379.25</v>
      </c>
      <c r="D106" s="2">
        <f t="shared" si="3"/>
        <v>424.76</v>
      </c>
      <c r="E106" s="3"/>
      <c r="F106" s="4"/>
      <c r="G106" s="7"/>
    </row>
    <row r="107" spans="1:7" ht="15">
      <c r="A107" s="1" t="s">
        <v>88</v>
      </c>
      <c r="B107" s="1" t="s">
        <v>95</v>
      </c>
      <c r="C107" s="1">
        <v>350.69</v>
      </c>
      <c r="D107" s="2">
        <f t="shared" si="3"/>
        <v>392.7728</v>
      </c>
      <c r="E107" s="3"/>
      <c r="F107" s="4"/>
      <c r="G107" s="7"/>
    </row>
    <row r="108" spans="1:7" ht="15">
      <c r="A108" s="1" t="s">
        <v>88</v>
      </c>
      <c r="B108" s="1" t="s">
        <v>96</v>
      </c>
      <c r="C108" s="1">
        <v>293.26</v>
      </c>
      <c r="D108" s="2">
        <f t="shared" si="3"/>
        <v>328.4512</v>
      </c>
      <c r="E108" s="3"/>
      <c r="F108" s="4"/>
      <c r="G108" s="7"/>
    </row>
    <row r="109" spans="1:7" ht="15">
      <c r="A109" s="1" t="s">
        <v>88</v>
      </c>
      <c r="B109" s="1" t="s">
        <v>97</v>
      </c>
      <c r="C109" s="1">
        <v>407.58</v>
      </c>
      <c r="D109" s="2">
        <f t="shared" si="3"/>
        <v>456.4896</v>
      </c>
      <c r="E109" s="3"/>
      <c r="F109" s="4"/>
      <c r="G109" s="7"/>
    </row>
    <row r="110" spans="1:7" ht="15">
      <c r="A110" s="1" t="s">
        <v>88</v>
      </c>
      <c r="B110" s="1" t="s">
        <v>98</v>
      </c>
      <c r="C110" s="1">
        <v>644.72</v>
      </c>
      <c r="D110" s="2">
        <f t="shared" si="3"/>
        <v>722.0864</v>
      </c>
      <c r="E110" s="3"/>
      <c r="F110" s="4"/>
      <c r="G110" s="7"/>
    </row>
    <row r="111" spans="1:7" ht="15">
      <c r="A111" s="1"/>
      <c r="B111" s="1"/>
      <c r="C111" s="1">
        <f>SUM(C101:C110)</f>
        <v>4632.39</v>
      </c>
      <c r="D111" s="2">
        <f>SUM(D101:D110)</f>
        <v>5188.276800000001</v>
      </c>
      <c r="E111" s="3">
        <v>5193</v>
      </c>
      <c r="F111" s="4">
        <f>C111*457.24/68646.93</f>
        <v>30.85518906089465</v>
      </c>
      <c r="G111" s="7">
        <f>E111-F111-D111</f>
        <v>-26.13198906089565</v>
      </c>
    </row>
    <row r="112" spans="1:7" ht="15">
      <c r="A112" s="1"/>
      <c r="B112" s="1"/>
      <c r="C112" s="1"/>
      <c r="D112" s="2"/>
      <c r="E112" s="3"/>
      <c r="F112" s="4"/>
      <c r="G112" s="7"/>
    </row>
    <row r="113" spans="1:7" ht="15">
      <c r="A113" s="1" t="s">
        <v>99</v>
      </c>
      <c r="B113" s="1" t="s">
        <v>100</v>
      </c>
      <c r="C113" s="1">
        <v>322.12</v>
      </c>
      <c r="D113" s="2">
        <f>C113+C113*15%</f>
        <v>370.438</v>
      </c>
      <c r="E113" s="3"/>
      <c r="F113" s="4"/>
      <c r="G113" s="7"/>
    </row>
    <row r="114" spans="1:7" ht="15">
      <c r="A114" s="1" t="s">
        <v>99</v>
      </c>
      <c r="B114" s="1" t="s">
        <v>101</v>
      </c>
      <c r="C114" s="1">
        <v>501.46</v>
      </c>
      <c r="D114" s="2">
        <f>C114+C114*15%</f>
        <v>576.679</v>
      </c>
      <c r="E114" s="3"/>
      <c r="F114" s="4"/>
      <c r="G114" s="7"/>
    </row>
    <row r="115" spans="1:7" ht="15">
      <c r="A115" s="1" t="s">
        <v>99</v>
      </c>
      <c r="B115" s="1" t="s">
        <v>102</v>
      </c>
      <c r="C115" s="1">
        <v>521.46</v>
      </c>
      <c r="D115" s="2">
        <f>C115+C115*15%</f>
        <v>599.6790000000001</v>
      </c>
      <c r="E115" s="3"/>
      <c r="F115" s="4"/>
      <c r="G115" s="7"/>
    </row>
    <row r="116" spans="1:7" ht="15">
      <c r="A116" s="1" t="s">
        <v>99</v>
      </c>
      <c r="B116" s="1" t="s">
        <v>103</v>
      </c>
      <c r="C116" s="1">
        <v>369.59</v>
      </c>
      <c r="D116" s="2">
        <f>C116+C116*15%</f>
        <v>425.02849999999995</v>
      </c>
      <c r="E116" s="3"/>
      <c r="F116" s="4"/>
      <c r="G116" s="7"/>
    </row>
    <row r="117" spans="1:7" ht="15">
      <c r="A117" s="1" t="s">
        <v>99</v>
      </c>
      <c r="B117" s="1" t="s">
        <v>104</v>
      </c>
      <c r="C117" s="1">
        <v>369.66</v>
      </c>
      <c r="D117" s="2">
        <f>C117+C117*15%</f>
        <v>425.10900000000004</v>
      </c>
      <c r="E117" s="3"/>
      <c r="F117" s="4"/>
      <c r="G117" s="7"/>
    </row>
    <row r="118" spans="1:7" ht="15">
      <c r="A118" s="1"/>
      <c r="B118" s="1"/>
      <c r="C118" s="1">
        <f>SUM(C113:C117)</f>
        <v>2084.29</v>
      </c>
      <c r="D118" s="2">
        <f>SUM(D113:D117)</f>
        <v>2396.9335</v>
      </c>
      <c r="E118" s="3">
        <v>2400</v>
      </c>
      <c r="F118" s="4">
        <f>C118*457.24/68646.93</f>
        <v>13.882933433439778</v>
      </c>
      <c r="G118" s="7">
        <f>E118-F118-D118</f>
        <v>-10.81643343343967</v>
      </c>
    </row>
    <row r="119" spans="1:7" ht="15">
      <c r="A119" s="1"/>
      <c r="B119" s="1"/>
      <c r="C119" s="1"/>
      <c r="D119" s="2"/>
      <c r="E119" s="3"/>
      <c r="F119" s="4"/>
      <c r="G119" s="7"/>
    </row>
    <row r="120" spans="1:7" ht="15">
      <c r="A120" s="1" t="s">
        <v>105</v>
      </c>
      <c r="B120" s="1" t="s">
        <v>106</v>
      </c>
      <c r="C120" s="1">
        <v>369.59</v>
      </c>
      <c r="D120" s="2">
        <f>C120+C120*15%</f>
        <v>425.02849999999995</v>
      </c>
      <c r="E120" s="3"/>
      <c r="F120" s="4"/>
      <c r="G120" s="7"/>
    </row>
    <row r="121" spans="1:7" ht="15">
      <c r="A121" s="1" t="s">
        <v>105</v>
      </c>
      <c r="B121" s="1" t="s">
        <v>107</v>
      </c>
      <c r="C121" s="1">
        <v>303.47</v>
      </c>
      <c r="D121" s="2">
        <f>C121+C121*15%</f>
        <v>348.99050000000005</v>
      </c>
      <c r="E121" s="3"/>
      <c r="F121" s="4"/>
      <c r="G121" s="7"/>
    </row>
    <row r="122" spans="1:7" ht="15">
      <c r="A122" s="1"/>
      <c r="B122" s="1"/>
      <c r="C122" s="1">
        <f>SUM(C120:C121)</f>
        <v>673.06</v>
      </c>
      <c r="D122" s="2">
        <f>SUM(D120:D121)</f>
        <v>774.019</v>
      </c>
      <c r="E122" s="3">
        <v>775</v>
      </c>
      <c r="F122" s="4">
        <f>C122*457.24/68646.93</f>
        <v>4.483084012642664</v>
      </c>
      <c r="G122" s="7">
        <f>E122-F122-D122</f>
        <v>-3.5020840126426265</v>
      </c>
    </row>
    <row r="123" spans="1:7" ht="15">
      <c r="A123" s="1"/>
      <c r="B123" s="1"/>
      <c r="C123" s="1"/>
      <c r="D123" s="2"/>
      <c r="E123" s="3"/>
      <c r="F123" s="4"/>
      <c r="G123" s="7"/>
    </row>
    <row r="124" spans="1:7" ht="15">
      <c r="A124" s="1" t="s">
        <v>108</v>
      </c>
      <c r="B124" s="1" t="s">
        <v>109</v>
      </c>
      <c r="C124" s="1">
        <v>251.03</v>
      </c>
      <c r="D124" s="2">
        <f>C124+C124*15%</f>
        <v>288.6845</v>
      </c>
      <c r="E124" s="3"/>
      <c r="F124" s="4"/>
      <c r="G124" s="7"/>
    </row>
    <row r="125" spans="1:7" ht="15">
      <c r="A125" s="1" t="s">
        <v>108</v>
      </c>
      <c r="B125" s="1" t="s">
        <v>110</v>
      </c>
      <c r="C125" s="1">
        <v>391.5</v>
      </c>
      <c r="D125" s="2">
        <f>C125+C125*15%</f>
        <v>450.225</v>
      </c>
      <c r="E125" s="3"/>
      <c r="F125" s="4"/>
      <c r="G125" s="7"/>
    </row>
    <row r="126" spans="1:7" ht="15">
      <c r="A126" s="1" t="s">
        <v>108</v>
      </c>
      <c r="B126" s="1" t="s">
        <v>111</v>
      </c>
      <c r="C126" s="1">
        <v>444.73</v>
      </c>
      <c r="D126" s="2">
        <f>C126+C126*15%</f>
        <v>511.4395</v>
      </c>
      <c r="E126" s="3"/>
      <c r="F126" s="4"/>
      <c r="G126" s="7"/>
    </row>
    <row r="127" spans="1:7" ht="15">
      <c r="A127" s="1" t="s">
        <v>108</v>
      </c>
      <c r="B127" s="1" t="s">
        <v>112</v>
      </c>
      <c r="C127" s="1">
        <v>659.13</v>
      </c>
      <c r="D127" s="2">
        <f>C127+C127*15%</f>
        <v>757.9995</v>
      </c>
      <c r="E127" s="3"/>
      <c r="F127" s="4"/>
      <c r="G127" s="7"/>
    </row>
    <row r="128" spans="1:7" ht="15">
      <c r="A128" s="1"/>
      <c r="B128" s="1"/>
      <c r="C128" s="1">
        <f>SUM(C124:C127)</f>
        <v>1746.3899999999999</v>
      </c>
      <c r="D128" s="2">
        <f>SUM(D124:D127)</f>
        <v>2008.3485</v>
      </c>
      <c r="E128" s="3">
        <v>2010</v>
      </c>
      <c r="F128" s="4">
        <f>C128*457.24/68646.93</f>
        <v>11.632266200396726</v>
      </c>
      <c r="G128" s="7">
        <f>E128-F128-D128</f>
        <v>-9.980766200396829</v>
      </c>
    </row>
    <row r="129" spans="1:7" ht="15">
      <c r="A129" s="1"/>
      <c r="B129" s="1"/>
      <c r="C129" s="1"/>
      <c r="D129" s="2"/>
      <c r="E129" s="3"/>
      <c r="F129" s="4"/>
      <c r="G129" s="7"/>
    </row>
    <row r="130" spans="1:7" ht="15">
      <c r="A130" s="1" t="s">
        <v>113</v>
      </c>
      <c r="B130" s="1" t="s">
        <v>114</v>
      </c>
      <c r="C130" s="1">
        <v>421.61</v>
      </c>
      <c r="D130" s="2">
        <f>C130+C130*15%</f>
        <v>484.8515</v>
      </c>
      <c r="E130" s="3">
        <v>485</v>
      </c>
      <c r="F130" s="4">
        <f>C130*457.24/68646.93</f>
        <v>2.8082385679884014</v>
      </c>
      <c r="G130" s="7">
        <f>E130-F130-D130</f>
        <v>-2.65973856798837</v>
      </c>
    </row>
    <row r="131" spans="1:7" ht="15">
      <c r="A131" s="1"/>
      <c r="B131" s="1"/>
      <c r="C131" s="1"/>
      <c r="D131" s="2"/>
      <c r="E131" s="3"/>
      <c r="F131" s="4"/>
      <c r="G131" s="7"/>
    </row>
    <row r="132" spans="1:7" ht="15">
      <c r="A132" s="1" t="s">
        <v>115</v>
      </c>
      <c r="B132" s="1" t="s">
        <v>116</v>
      </c>
      <c r="C132" s="1">
        <v>373</v>
      </c>
      <c r="D132" s="2">
        <f>C132+C132*15%</f>
        <v>428.95</v>
      </c>
      <c r="E132" s="3"/>
      <c r="F132" s="4"/>
      <c r="G132" s="7"/>
    </row>
    <row r="133" spans="1:7" ht="15">
      <c r="A133" s="1" t="s">
        <v>115</v>
      </c>
      <c r="B133" s="1" t="s">
        <v>117</v>
      </c>
      <c r="C133" s="1">
        <v>94.67</v>
      </c>
      <c r="D133" s="2">
        <f>C133+C133*15%</f>
        <v>108.8705</v>
      </c>
      <c r="E133" s="3"/>
      <c r="F133" s="4"/>
      <c r="G133" s="7"/>
    </row>
    <row r="134" spans="1:7" ht="15">
      <c r="A134" s="1" t="s">
        <v>115</v>
      </c>
      <c r="B134" s="1" t="s">
        <v>118</v>
      </c>
      <c r="C134" s="1">
        <v>136.33</v>
      </c>
      <c r="D134" s="2">
        <f>C134+C134*15%</f>
        <v>156.7795</v>
      </c>
      <c r="E134" s="3"/>
      <c r="F134" s="4"/>
      <c r="G134" s="7"/>
    </row>
    <row r="135" spans="1:7" ht="15">
      <c r="A135" s="1"/>
      <c r="B135" s="1"/>
      <c r="C135" s="1">
        <f>SUM(C132:C134)</f>
        <v>604</v>
      </c>
      <c r="D135" s="2">
        <f>SUM(D132:D134)</f>
        <v>694.6</v>
      </c>
      <c r="E135" s="3">
        <v>695</v>
      </c>
      <c r="F135" s="4">
        <f>C135*457.24/68646.93</f>
        <v>4.023092656874824</v>
      </c>
      <c r="G135" s="7">
        <f>E135-F135-D135</f>
        <v>-3.62309265687486</v>
      </c>
    </row>
    <row r="136" spans="1:7" ht="15">
      <c r="A136" s="1"/>
      <c r="B136" s="1"/>
      <c r="C136" s="1"/>
      <c r="D136" s="2"/>
      <c r="E136" s="3"/>
      <c r="F136" s="4"/>
      <c r="G136" s="7"/>
    </row>
    <row r="137" spans="1:7" ht="15">
      <c r="A137" s="1" t="s">
        <v>119</v>
      </c>
      <c r="B137" s="1" t="s">
        <v>120</v>
      </c>
      <c r="C137" s="1">
        <v>1023.49</v>
      </c>
      <c r="D137" s="2">
        <f>C137+C137*15%</f>
        <v>1177.0135</v>
      </c>
      <c r="E137" s="3"/>
      <c r="F137" s="4"/>
      <c r="G137" s="7"/>
    </row>
    <row r="138" spans="1:7" ht="15">
      <c r="A138" s="1" t="s">
        <v>119</v>
      </c>
      <c r="B138" s="1" t="s">
        <v>121</v>
      </c>
      <c r="C138" s="1">
        <v>369.66</v>
      </c>
      <c r="D138" s="2">
        <f>C138+C138*15%</f>
        <v>425.10900000000004</v>
      </c>
      <c r="E138" s="3"/>
      <c r="F138" s="4"/>
      <c r="G138" s="7"/>
    </row>
    <row r="139" spans="1:7" ht="15">
      <c r="A139" s="1" t="s">
        <v>119</v>
      </c>
      <c r="B139" s="1" t="s">
        <v>122</v>
      </c>
      <c r="C139" s="1">
        <v>549.91</v>
      </c>
      <c r="D139" s="2">
        <f>C139+C139*15%</f>
        <v>632.3965</v>
      </c>
      <c r="E139" s="3"/>
      <c r="F139" s="4"/>
      <c r="G139" s="7"/>
    </row>
    <row r="140" spans="1:7" ht="15">
      <c r="A140" s="1"/>
      <c r="B140" s="1"/>
      <c r="C140" s="1">
        <f>SUM(C137:C139)</f>
        <v>1943.06</v>
      </c>
      <c r="D140" s="2">
        <f>SUM(D137:D139)</f>
        <v>2234.519</v>
      </c>
      <c r="E140" s="3">
        <v>2237</v>
      </c>
      <c r="F140" s="4">
        <f>C140*457.24/68646.93</f>
        <v>12.942235791170852</v>
      </c>
      <c r="G140" s="7">
        <f>E140-F140-D140</f>
        <v>-10.461235791170566</v>
      </c>
    </row>
    <row r="141" spans="1:7" ht="15">
      <c r="A141" s="1"/>
      <c r="B141" s="1"/>
      <c r="C141" s="1"/>
      <c r="D141" s="2"/>
      <c r="E141" s="3"/>
      <c r="F141" s="4"/>
      <c r="G141" s="7"/>
    </row>
    <row r="142" spans="1:7" ht="15">
      <c r="A142" s="1" t="s">
        <v>123</v>
      </c>
      <c r="B142" s="1" t="s">
        <v>124</v>
      </c>
      <c r="C142" s="1">
        <v>204.34</v>
      </c>
      <c r="D142" s="2">
        <f>C142+C142*15%</f>
        <v>234.991</v>
      </c>
      <c r="E142" s="3"/>
      <c r="F142" s="4"/>
      <c r="G142" s="7"/>
    </row>
    <row r="143" spans="1:7" ht="15">
      <c r="A143" s="1" t="s">
        <v>123</v>
      </c>
      <c r="B143" s="1" t="s">
        <v>125</v>
      </c>
      <c r="C143" s="1">
        <v>578.98</v>
      </c>
      <c r="D143" s="2">
        <f>C143+C143*15%</f>
        <v>665.827</v>
      </c>
      <c r="E143" s="3"/>
      <c r="F143" s="4"/>
      <c r="G143" s="7"/>
    </row>
    <row r="144" spans="1:7" ht="15">
      <c r="A144" s="1" t="s">
        <v>123</v>
      </c>
      <c r="B144" s="1" t="s">
        <v>126</v>
      </c>
      <c r="C144" s="1">
        <v>132</v>
      </c>
      <c r="D144" s="2">
        <f>C144+C144*15%</f>
        <v>151.8</v>
      </c>
      <c r="E144" s="3"/>
      <c r="F144" s="4"/>
      <c r="G144" s="7"/>
    </row>
    <row r="145" spans="1:7" ht="15">
      <c r="A145" s="1"/>
      <c r="B145" s="1"/>
      <c r="C145" s="1">
        <f>SUM(C142:C144)</f>
        <v>915.32</v>
      </c>
      <c r="D145" s="2">
        <f>SUM(D142:D144)</f>
        <v>1052.618</v>
      </c>
      <c r="E145" s="3">
        <v>1053</v>
      </c>
      <c r="F145" s="4">
        <f>C145*457.24/68646.93</f>
        <v>6.096717170017655</v>
      </c>
      <c r="G145" s="7">
        <f>E145-F145-D145</f>
        <v>-5.714717170017593</v>
      </c>
    </row>
    <row r="146" spans="1:7" ht="15">
      <c r="A146" s="1"/>
      <c r="B146" s="1"/>
      <c r="C146" s="1"/>
      <c r="D146" s="2"/>
      <c r="E146" s="3"/>
      <c r="F146" s="4"/>
      <c r="G146" s="7"/>
    </row>
    <row r="147" spans="1:7" ht="15">
      <c r="A147" s="1" t="s">
        <v>127</v>
      </c>
      <c r="B147" s="1" t="s">
        <v>128</v>
      </c>
      <c r="C147" s="1">
        <v>210.73</v>
      </c>
      <c r="D147" s="2">
        <f>C147+C147*15%</f>
        <v>242.3395</v>
      </c>
      <c r="E147" s="3"/>
      <c r="F147" s="4"/>
      <c r="G147" s="7"/>
    </row>
    <row r="148" spans="1:7" ht="15">
      <c r="A148" s="1" t="s">
        <v>127</v>
      </c>
      <c r="B148" s="1" t="s">
        <v>129</v>
      </c>
      <c r="C148" s="1">
        <v>293.17</v>
      </c>
      <c r="D148" s="2">
        <f>C148+C148*15%</f>
        <v>337.1455</v>
      </c>
      <c r="E148" s="3"/>
      <c r="F148" s="4"/>
      <c r="G148" s="7"/>
    </row>
    <row r="149" spans="1:7" ht="15">
      <c r="A149" s="1"/>
      <c r="B149" s="1"/>
      <c r="C149" s="1">
        <f>SUM(C147:C148)</f>
        <v>503.9</v>
      </c>
      <c r="D149" s="2">
        <f>SUM(D147:D148)</f>
        <v>579.485</v>
      </c>
      <c r="E149" s="3">
        <v>581</v>
      </c>
      <c r="F149" s="4">
        <f>C149*457.24/68646.93</f>
        <v>3.3563516387404366</v>
      </c>
      <c r="G149" s="7">
        <f>E149-F149-D149</f>
        <v>-1.8413516387404343</v>
      </c>
    </row>
    <row r="150" spans="1:7" ht="15">
      <c r="A150" s="1"/>
      <c r="B150" s="1"/>
      <c r="C150" s="1"/>
      <c r="D150" s="2"/>
      <c r="E150" s="3"/>
      <c r="F150" s="4"/>
      <c r="G150" s="7"/>
    </row>
    <row r="151" spans="1:7" ht="15">
      <c r="A151" s="1" t="s">
        <v>130</v>
      </c>
      <c r="B151" s="1" t="s">
        <v>131</v>
      </c>
      <c r="C151" s="1">
        <v>771.89</v>
      </c>
      <c r="D151" s="2">
        <f>C151+C151*12%</f>
        <v>864.5168</v>
      </c>
      <c r="E151" s="3"/>
      <c r="F151" s="4"/>
      <c r="G151" s="7"/>
    </row>
    <row r="152" spans="1:7" ht="15">
      <c r="A152" s="1" t="s">
        <v>130</v>
      </c>
      <c r="B152" s="1" t="s">
        <v>132</v>
      </c>
      <c r="C152" s="1">
        <v>1395.66</v>
      </c>
      <c r="D152" s="2">
        <f>C152+C152*12%</f>
        <v>1563.1392</v>
      </c>
      <c r="E152" s="3"/>
      <c r="F152" s="4"/>
      <c r="G152" s="7"/>
    </row>
    <row r="153" spans="1:7" ht="15">
      <c r="A153" s="1" t="s">
        <v>130</v>
      </c>
      <c r="B153" s="1" t="s">
        <v>133</v>
      </c>
      <c r="C153" s="1">
        <v>964.81</v>
      </c>
      <c r="D153" s="2">
        <f>C153+C153*12%</f>
        <v>1080.5872</v>
      </c>
      <c r="E153" s="3"/>
      <c r="F153" s="4"/>
      <c r="G153" s="7"/>
    </row>
    <row r="154" spans="1:7" ht="15">
      <c r="A154" s="1" t="s">
        <v>130</v>
      </c>
      <c r="B154" s="1" t="s">
        <v>134</v>
      </c>
      <c r="C154" s="1">
        <v>1172.63</v>
      </c>
      <c r="D154" s="2">
        <f>C154+C154*12%</f>
        <v>1313.3456</v>
      </c>
      <c r="E154" s="3"/>
      <c r="F154" s="4"/>
      <c r="G154" s="7"/>
    </row>
    <row r="155" spans="1:7" ht="15">
      <c r="A155" s="1" t="s">
        <v>130</v>
      </c>
      <c r="B155" s="1" t="s">
        <v>135</v>
      </c>
      <c r="C155" s="1">
        <v>860.92</v>
      </c>
      <c r="D155" s="2">
        <f>C155+C155*12%</f>
        <v>964.2303999999999</v>
      </c>
      <c r="E155" s="3"/>
      <c r="F155" s="4"/>
      <c r="G155" s="7"/>
    </row>
    <row r="156" spans="1:8" ht="15">
      <c r="A156" s="1"/>
      <c r="B156" s="1"/>
      <c r="C156" s="1">
        <f>SUM(C151:C155)</f>
        <v>5165.91</v>
      </c>
      <c r="D156" s="2">
        <f>SUM(D151:D155)</f>
        <v>5785.8192</v>
      </c>
      <c r="E156" s="3">
        <v>5944</v>
      </c>
      <c r="F156" s="4">
        <f>C156*457.24/68646.93</f>
        <v>34.40883209780831</v>
      </c>
      <c r="G156" s="7">
        <f>E156-F156-D156</f>
        <v>123.77196790219205</v>
      </c>
      <c r="H156" t="s">
        <v>183</v>
      </c>
    </row>
    <row r="157" spans="1:7" ht="15">
      <c r="A157" s="1"/>
      <c r="B157" s="1"/>
      <c r="C157" s="1"/>
      <c r="D157" s="2"/>
      <c r="E157" s="3"/>
      <c r="F157" s="4"/>
      <c r="G157" s="7"/>
    </row>
    <row r="158" spans="1:7" ht="15">
      <c r="A158" s="1" t="s">
        <v>136</v>
      </c>
      <c r="B158" s="1" t="s">
        <v>137</v>
      </c>
      <c r="C158" s="1">
        <v>625.81</v>
      </c>
      <c r="D158" s="2">
        <f>C158+C158*15%</f>
        <v>719.6814999999999</v>
      </c>
      <c r="E158" s="3"/>
      <c r="F158" s="4"/>
      <c r="G158" s="7"/>
    </row>
    <row r="159" spans="1:7" ht="15">
      <c r="A159" s="1" t="s">
        <v>136</v>
      </c>
      <c r="B159" s="1" t="s">
        <v>138</v>
      </c>
      <c r="C159" s="1">
        <v>398.27</v>
      </c>
      <c r="D159" s="2">
        <f>C159+C159*15%</f>
        <v>458.0105</v>
      </c>
      <c r="E159" s="3"/>
      <c r="F159" s="4"/>
      <c r="G159" s="7"/>
    </row>
    <row r="160" spans="1:7" ht="15">
      <c r="A160" s="1" t="s">
        <v>136</v>
      </c>
      <c r="B160" s="1" t="s">
        <v>139</v>
      </c>
      <c r="C160" s="1">
        <v>407.65</v>
      </c>
      <c r="D160" s="2">
        <f>C160+C160*15%</f>
        <v>468.79749999999996</v>
      </c>
      <c r="E160" s="3"/>
      <c r="F160" s="4"/>
      <c r="G160" s="7"/>
    </row>
    <row r="161" spans="1:7" ht="15">
      <c r="A161" s="1" t="s">
        <v>136</v>
      </c>
      <c r="B161" s="1" t="s">
        <v>140</v>
      </c>
      <c r="C161" s="1">
        <v>293.8</v>
      </c>
      <c r="D161" s="2">
        <f>C161+C161*15%</f>
        <v>337.87</v>
      </c>
      <c r="E161" s="3"/>
      <c r="F161" s="4"/>
      <c r="G161" s="7"/>
    </row>
    <row r="162" spans="1:7" ht="15">
      <c r="A162" s="1" t="s">
        <v>136</v>
      </c>
      <c r="B162" s="1" t="s">
        <v>141</v>
      </c>
      <c r="C162" s="1">
        <v>322.36</v>
      </c>
      <c r="D162" s="2">
        <f>C162+C162*15%</f>
        <v>370.714</v>
      </c>
      <c r="E162" s="3"/>
      <c r="F162" s="4"/>
      <c r="G162" s="7"/>
    </row>
    <row r="163" spans="1:7" ht="15">
      <c r="A163" s="1"/>
      <c r="B163" s="1"/>
      <c r="C163" s="1">
        <f>SUM(C158:C162)</f>
        <v>2047.8899999999999</v>
      </c>
      <c r="D163" s="2">
        <f>SUM(D158:D162)</f>
        <v>2355.0735</v>
      </c>
      <c r="E163" s="3">
        <v>2357</v>
      </c>
      <c r="F163" s="4">
        <f>C163*457.24/68646.93</f>
        <v>13.640482154118182</v>
      </c>
      <c r="G163" s="7">
        <f>E163-F163-D163</f>
        <v>-11.713982154118185</v>
      </c>
    </row>
    <row r="164" spans="1:7" ht="15">
      <c r="A164" s="1"/>
      <c r="B164" s="1"/>
      <c r="C164" s="1"/>
      <c r="D164" s="2"/>
      <c r="E164" s="3"/>
      <c r="F164" s="4"/>
      <c r="G164" s="7"/>
    </row>
    <row r="165" spans="1:7" ht="15">
      <c r="A165" s="1" t="s">
        <v>142</v>
      </c>
      <c r="B165" s="1" t="s">
        <v>143</v>
      </c>
      <c r="C165" s="1">
        <v>238.8</v>
      </c>
      <c r="D165" s="2">
        <f>C165+C165*12%</f>
        <v>267.456</v>
      </c>
      <c r="E165" s="3"/>
      <c r="F165" s="4"/>
      <c r="G165" s="7"/>
    </row>
    <row r="166" spans="1:7" ht="15">
      <c r="A166" s="1" t="s">
        <v>142</v>
      </c>
      <c r="B166" s="1" t="s">
        <v>144</v>
      </c>
      <c r="C166" s="1">
        <v>223.51</v>
      </c>
      <c r="D166" s="2">
        <f aca="true" t="shared" si="4" ref="D166:D179">C166+C166*12%</f>
        <v>250.3312</v>
      </c>
      <c r="E166" s="3"/>
      <c r="F166" s="4"/>
      <c r="G166" s="7"/>
    </row>
    <row r="167" spans="1:7" ht="15">
      <c r="A167" s="1" t="s">
        <v>142</v>
      </c>
      <c r="B167" s="1" t="s">
        <v>145</v>
      </c>
      <c r="C167" s="1">
        <v>620</v>
      </c>
      <c r="D167" s="2">
        <f t="shared" si="4"/>
        <v>694.4</v>
      </c>
      <c r="E167" s="3"/>
      <c r="F167" s="4"/>
      <c r="G167" s="7"/>
    </row>
    <row r="168" spans="1:7" ht="15">
      <c r="A168" s="1" t="s">
        <v>142</v>
      </c>
      <c r="B168" s="1" t="s">
        <v>146</v>
      </c>
      <c r="C168" s="1">
        <v>229.93</v>
      </c>
      <c r="D168" s="2">
        <f t="shared" si="4"/>
        <v>257.52160000000003</v>
      </c>
      <c r="E168" s="3"/>
      <c r="F168" s="4"/>
      <c r="G168" s="7"/>
    </row>
    <row r="169" spans="1:7" ht="15">
      <c r="A169" s="1" t="s">
        <v>142</v>
      </c>
      <c r="B169" s="1" t="s">
        <v>147</v>
      </c>
      <c r="C169" s="1">
        <v>268.22</v>
      </c>
      <c r="D169" s="2">
        <f t="shared" si="4"/>
        <v>300.4064</v>
      </c>
      <c r="E169" s="3"/>
      <c r="F169" s="4"/>
      <c r="G169" s="7"/>
    </row>
    <row r="170" spans="1:7" ht="15">
      <c r="A170" s="1" t="s">
        <v>142</v>
      </c>
      <c r="B170" s="1" t="s">
        <v>148</v>
      </c>
      <c r="C170" s="1">
        <v>145</v>
      </c>
      <c r="D170" s="2">
        <f t="shared" si="4"/>
        <v>162.4</v>
      </c>
      <c r="E170" s="3"/>
      <c r="F170" s="4"/>
      <c r="G170" s="7"/>
    </row>
    <row r="171" spans="1:7" ht="15">
      <c r="A171" s="1" t="s">
        <v>142</v>
      </c>
      <c r="B171" s="1" t="s">
        <v>149</v>
      </c>
      <c r="C171" s="1">
        <v>484.25</v>
      </c>
      <c r="D171" s="2">
        <f t="shared" si="4"/>
        <v>542.36</v>
      </c>
      <c r="E171" s="3"/>
      <c r="F171" s="4"/>
      <c r="G171" s="7"/>
    </row>
    <row r="172" spans="1:7" ht="15">
      <c r="A172" s="1" t="s">
        <v>142</v>
      </c>
      <c r="B172" s="1" t="s">
        <v>150</v>
      </c>
      <c r="C172" s="1">
        <v>321.77</v>
      </c>
      <c r="D172" s="2">
        <f t="shared" si="4"/>
        <v>360.38239999999996</v>
      </c>
      <c r="E172" s="3"/>
      <c r="F172" s="4"/>
      <c r="G172" s="7"/>
    </row>
    <row r="173" spans="1:7" ht="15">
      <c r="A173" s="1" t="s">
        <v>142</v>
      </c>
      <c r="B173" s="1" t="s">
        <v>151</v>
      </c>
      <c r="C173" s="1">
        <v>293.26</v>
      </c>
      <c r="D173" s="2">
        <f t="shared" si="4"/>
        <v>328.4512</v>
      </c>
      <c r="E173" s="3"/>
      <c r="F173" s="4"/>
      <c r="G173" s="7"/>
    </row>
    <row r="174" spans="1:7" ht="15">
      <c r="A174" s="1" t="s">
        <v>142</v>
      </c>
      <c r="B174" s="1" t="s">
        <v>152</v>
      </c>
      <c r="C174" s="1">
        <v>843.43</v>
      </c>
      <c r="D174" s="2">
        <f t="shared" si="4"/>
        <v>944.6415999999999</v>
      </c>
      <c r="E174" s="3"/>
      <c r="F174" s="4"/>
      <c r="G174" s="7"/>
    </row>
    <row r="175" spans="1:7" ht="15">
      <c r="A175" s="1" t="s">
        <v>142</v>
      </c>
      <c r="B175" s="1" t="s">
        <v>153</v>
      </c>
      <c r="C175" s="1">
        <v>587.55</v>
      </c>
      <c r="D175" s="2">
        <f t="shared" si="4"/>
        <v>658.0559999999999</v>
      </c>
      <c r="E175" s="3"/>
      <c r="F175" s="4"/>
      <c r="G175" s="7"/>
    </row>
    <row r="176" spans="1:7" ht="15">
      <c r="A176" s="1" t="s">
        <v>142</v>
      </c>
      <c r="B176" s="1" t="s">
        <v>154</v>
      </c>
      <c r="C176" s="1">
        <v>303.4</v>
      </c>
      <c r="D176" s="2">
        <f t="shared" si="4"/>
        <v>339.808</v>
      </c>
      <c r="E176" s="3"/>
      <c r="F176" s="4"/>
      <c r="G176" s="7"/>
    </row>
    <row r="177" spans="1:7" ht="15">
      <c r="A177" s="1" t="s">
        <v>142</v>
      </c>
      <c r="B177" s="1" t="s">
        <v>155</v>
      </c>
      <c r="C177" s="1">
        <v>180.3</v>
      </c>
      <c r="D177" s="2">
        <f t="shared" si="4"/>
        <v>201.936</v>
      </c>
      <c r="E177" s="3"/>
      <c r="F177" s="4"/>
      <c r="G177" s="7"/>
    </row>
    <row r="178" spans="1:7" ht="15">
      <c r="A178" s="1" t="s">
        <v>142</v>
      </c>
      <c r="B178" s="1" t="s">
        <v>156</v>
      </c>
      <c r="C178" s="1">
        <v>293.17</v>
      </c>
      <c r="D178" s="2">
        <f t="shared" si="4"/>
        <v>328.35040000000004</v>
      </c>
      <c r="E178" s="3"/>
      <c r="F178" s="4"/>
      <c r="G178" s="7"/>
    </row>
    <row r="179" spans="1:7" ht="15">
      <c r="A179" s="1" t="s">
        <v>142</v>
      </c>
      <c r="B179" s="1" t="s">
        <v>157</v>
      </c>
      <c r="C179" s="1">
        <v>318.1</v>
      </c>
      <c r="D179" s="2">
        <f t="shared" si="4"/>
        <v>356.27200000000005</v>
      </c>
      <c r="E179" s="3"/>
      <c r="F179" s="4"/>
      <c r="G179" s="7"/>
    </row>
    <row r="180" spans="1:7" ht="15">
      <c r="A180" s="1"/>
      <c r="B180" s="1"/>
      <c r="C180" s="1">
        <f>SUM(C165:C179)</f>
        <v>5350.69</v>
      </c>
      <c r="D180" s="2">
        <f>SUM(D165:D179)</f>
        <v>5992.772799999999</v>
      </c>
      <c r="E180" s="3">
        <v>6001</v>
      </c>
      <c r="F180" s="4">
        <f>C180*457.24/68646.93</f>
        <v>35.639605377837</v>
      </c>
      <c r="G180" s="7">
        <f>E180-F180-D180</f>
        <v>-27.412405377835967</v>
      </c>
    </row>
    <row r="181" spans="1:7" ht="15">
      <c r="A181" s="1"/>
      <c r="B181" s="1"/>
      <c r="C181" s="1"/>
      <c r="D181" s="2"/>
      <c r="E181" s="3"/>
      <c r="F181" s="4"/>
      <c r="G181" s="7"/>
    </row>
    <row r="182" spans="1:7" ht="15">
      <c r="A182" s="1" t="s">
        <v>158</v>
      </c>
      <c r="B182" s="1" t="s">
        <v>159</v>
      </c>
      <c r="C182" s="1">
        <v>777.09</v>
      </c>
      <c r="D182" s="2">
        <f>C182+C182*15%</f>
        <v>893.6535</v>
      </c>
      <c r="E182" s="3"/>
      <c r="F182" s="4"/>
      <c r="G182" s="7"/>
    </row>
    <row r="183" spans="1:7" ht="15">
      <c r="A183" s="1" t="s">
        <v>158</v>
      </c>
      <c r="B183" s="1" t="s">
        <v>160</v>
      </c>
      <c r="C183" s="1">
        <v>521.23</v>
      </c>
      <c r="D183" s="2">
        <f>C183+C183*15%</f>
        <v>599.4145</v>
      </c>
      <c r="E183" s="3"/>
      <c r="F183" s="4"/>
      <c r="G183" s="7"/>
    </row>
    <row r="184" spans="1:7" ht="15">
      <c r="A184" s="1"/>
      <c r="B184" s="1"/>
      <c r="C184" s="1">
        <f>SUM(C182:C183)</f>
        <v>1298.3200000000002</v>
      </c>
      <c r="D184" s="2">
        <f>SUM(D182:D183)</f>
        <v>1493.068</v>
      </c>
      <c r="E184" s="3">
        <v>1494</v>
      </c>
      <c r="F184" s="4">
        <f>C184*457.24/68646.93</f>
        <v>8.647784202439937</v>
      </c>
      <c r="G184" s="7">
        <f>E184-F184-D184</f>
        <v>-7.715784202439863</v>
      </c>
    </row>
    <row r="185" spans="1:7" ht="15">
      <c r="A185" s="1"/>
      <c r="B185" s="1"/>
      <c r="C185" s="1"/>
      <c r="D185" s="2"/>
      <c r="E185" s="3"/>
      <c r="F185" s="4"/>
      <c r="G185" s="7"/>
    </row>
    <row r="186" spans="1:7" ht="15">
      <c r="A186" s="1" t="s">
        <v>161</v>
      </c>
      <c r="B186" s="1" t="s">
        <v>162</v>
      </c>
      <c r="C186" s="1">
        <v>407.49</v>
      </c>
      <c r="D186" s="2">
        <f>C186+C186*12%</f>
        <v>456.3888</v>
      </c>
      <c r="E186" s="3"/>
      <c r="F186" s="4"/>
      <c r="G186" s="7"/>
    </row>
    <row r="187" spans="1:7" ht="15">
      <c r="A187" s="1" t="s">
        <v>161</v>
      </c>
      <c r="B187" s="1" t="s">
        <v>163</v>
      </c>
      <c r="C187" s="1">
        <v>445.42</v>
      </c>
      <c r="D187" s="2">
        <f aca="true" t="shared" si="5" ref="D187:D199">C187+C187*12%</f>
        <v>498.8704</v>
      </c>
      <c r="E187" s="3"/>
      <c r="F187" s="4"/>
      <c r="G187" s="7"/>
    </row>
    <row r="188" spans="1:7" ht="15">
      <c r="A188" s="1" t="s">
        <v>161</v>
      </c>
      <c r="B188" s="1" t="s">
        <v>164</v>
      </c>
      <c r="C188" s="1">
        <v>265.48</v>
      </c>
      <c r="D188" s="2">
        <f t="shared" si="5"/>
        <v>297.3376</v>
      </c>
      <c r="E188" s="3"/>
      <c r="F188" s="4"/>
      <c r="G188" s="7"/>
    </row>
    <row r="189" spans="1:7" ht="15">
      <c r="A189" s="1" t="s">
        <v>161</v>
      </c>
      <c r="B189" s="1" t="s">
        <v>165</v>
      </c>
      <c r="C189" s="1">
        <v>502.38</v>
      </c>
      <c r="D189" s="2">
        <f t="shared" si="5"/>
        <v>562.6656</v>
      </c>
      <c r="E189" s="3"/>
      <c r="F189" s="4"/>
      <c r="G189" s="7"/>
    </row>
    <row r="190" spans="1:7" ht="15">
      <c r="A190" s="1" t="s">
        <v>161</v>
      </c>
      <c r="B190" s="1" t="s">
        <v>166</v>
      </c>
      <c r="C190" s="1">
        <v>379.25</v>
      </c>
      <c r="D190" s="2">
        <f t="shared" si="5"/>
        <v>424.76</v>
      </c>
      <c r="E190" s="3"/>
      <c r="F190" s="4"/>
      <c r="G190" s="7"/>
    </row>
    <row r="191" spans="1:7" ht="15">
      <c r="A191" s="1" t="s">
        <v>161</v>
      </c>
      <c r="B191" s="1" t="s">
        <v>167</v>
      </c>
      <c r="C191" s="1">
        <v>370.96</v>
      </c>
      <c r="D191" s="2">
        <f t="shared" si="5"/>
        <v>415.4752</v>
      </c>
      <c r="E191" s="3"/>
      <c r="F191" s="4"/>
      <c r="G191" s="7"/>
    </row>
    <row r="192" spans="1:7" ht="15">
      <c r="A192" s="1" t="s">
        <v>161</v>
      </c>
      <c r="B192" s="1" t="s">
        <v>168</v>
      </c>
      <c r="C192" s="1">
        <v>712.26</v>
      </c>
      <c r="D192" s="2">
        <f t="shared" si="5"/>
        <v>797.7312</v>
      </c>
      <c r="E192" s="3"/>
      <c r="F192" s="4"/>
      <c r="G192" s="7"/>
    </row>
    <row r="193" spans="1:7" ht="15">
      <c r="A193" s="1" t="s">
        <v>161</v>
      </c>
      <c r="B193" s="1" t="s">
        <v>169</v>
      </c>
      <c r="C193" s="1">
        <v>303.42</v>
      </c>
      <c r="D193" s="2">
        <f t="shared" si="5"/>
        <v>339.8304</v>
      </c>
      <c r="E193" s="3"/>
      <c r="F193" s="4"/>
      <c r="G193" s="7"/>
    </row>
    <row r="194" spans="1:7" ht="15">
      <c r="A194" s="1" t="s">
        <v>161</v>
      </c>
      <c r="B194" s="1" t="s">
        <v>170</v>
      </c>
      <c r="C194" s="1">
        <v>350.72</v>
      </c>
      <c r="D194" s="2">
        <f t="shared" si="5"/>
        <v>392.80640000000005</v>
      </c>
      <c r="E194" s="3"/>
      <c r="F194" s="4"/>
      <c r="G194" s="7"/>
    </row>
    <row r="195" spans="1:7" ht="15">
      <c r="A195" s="1" t="s">
        <v>161</v>
      </c>
      <c r="B195" s="1" t="s">
        <v>171</v>
      </c>
      <c r="C195" s="1">
        <v>578.28</v>
      </c>
      <c r="D195" s="2">
        <f t="shared" si="5"/>
        <v>647.6736</v>
      </c>
      <c r="E195" s="3"/>
      <c r="F195" s="4"/>
      <c r="G195" s="7"/>
    </row>
    <row r="196" spans="1:7" ht="15">
      <c r="A196" s="1" t="s">
        <v>161</v>
      </c>
      <c r="B196" s="1" t="s">
        <v>172</v>
      </c>
      <c r="C196" s="1">
        <v>293.8</v>
      </c>
      <c r="D196" s="2">
        <f t="shared" si="5"/>
        <v>329.05600000000004</v>
      </c>
      <c r="E196" s="3"/>
      <c r="F196" s="4"/>
      <c r="G196" s="7"/>
    </row>
    <row r="197" spans="1:7" ht="15">
      <c r="A197" s="1" t="s">
        <v>161</v>
      </c>
      <c r="B197" s="1" t="s">
        <v>173</v>
      </c>
      <c r="C197" s="1">
        <v>424.5</v>
      </c>
      <c r="D197" s="2">
        <f t="shared" si="5"/>
        <v>475.44</v>
      </c>
      <c r="E197" s="3"/>
      <c r="F197" s="4"/>
      <c r="G197" s="7"/>
    </row>
    <row r="198" spans="1:7" ht="15">
      <c r="A198" s="1" t="s">
        <v>161</v>
      </c>
      <c r="B198" s="1" t="s">
        <v>174</v>
      </c>
      <c r="C198" s="1">
        <v>513.73</v>
      </c>
      <c r="D198" s="2">
        <f t="shared" si="5"/>
        <v>575.3776</v>
      </c>
      <c r="E198" s="3"/>
      <c r="F198" s="4"/>
      <c r="G198" s="7"/>
    </row>
    <row r="199" spans="1:7" ht="15">
      <c r="A199" s="1" t="s">
        <v>161</v>
      </c>
      <c r="B199" s="1" t="s">
        <v>175</v>
      </c>
      <c r="C199" s="1">
        <v>274.84</v>
      </c>
      <c r="D199" s="2">
        <f t="shared" si="5"/>
        <v>307.82079999999996</v>
      </c>
      <c r="E199" s="3"/>
      <c r="F199" s="4"/>
      <c r="G199" s="7"/>
    </row>
    <row r="200" spans="1:7" ht="15">
      <c r="A200" s="1"/>
      <c r="B200" s="1"/>
      <c r="C200" s="1">
        <f>SUM(C186:C199)</f>
        <v>5822.530000000001</v>
      </c>
      <c r="D200" s="2">
        <f>SUM(D186:D199)</f>
        <v>6521.2336</v>
      </c>
      <c r="E200" s="1">
        <v>6560</v>
      </c>
      <c r="F200" s="4">
        <f>C200*457.24/68646.93</f>
        <v>38.78241338979034</v>
      </c>
      <c r="G200" s="7">
        <f>E200-F200-D200</f>
        <v>-0.016013389789804933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2015-11-26T03:33:40Z</dcterms:created>
  <dcterms:modified xsi:type="dcterms:W3CDTF">2015-11-26T03:37:09Z</dcterms:modified>
  <cp:category/>
  <cp:version/>
  <cp:contentType/>
  <cp:contentStatus/>
</cp:coreProperties>
</file>