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<sst xmlns="http://schemas.openxmlformats.org/spreadsheetml/2006/main" count="179" uniqueCount="116">
  <si>
    <t>DeLaLuna</t>
  </si>
  <si>
    <t>GWIAZDKI Гетры 9 р. 110</t>
  </si>
  <si>
    <t>KORONKA ECRU блузка 10 р.110</t>
  </si>
  <si>
    <t>KORONKOWY SWIAT сарафан 1 р.110</t>
  </si>
  <si>
    <t>LUKRECJA Гетры 6 р 110</t>
  </si>
  <si>
    <t>MARZYCIELKA водолазка 6B р.110</t>
  </si>
  <si>
    <t>MARZYCIELKA жилетка 10 р.110</t>
  </si>
  <si>
    <t>WANILIA водолазка 3 р.110</t>
  </si>
  <si>
    <t>IRISCHKA44444</t>
  </si>
  <si>
    <t>NEW ENGLAND брюки 5 р.140</t>
  </si>
  <si>
    <t>jaworonkinaN</t>
  </si>
  <si>
    <t>NESZKA ROZ Брюки 8 128 р.</t>
  </si>
  <si>
    <t>PIESKI Туника 8 р.128</t>
  </si>
  <si>
    <t>SYRENKA Шорты р.122</t>
  </si>
  <si>
    <t>Морская Брюки дрес р.128</t>
  </si>
  <si>
    <t>Julia 74</t>
  </si>
  <si>
    <t>STALOWA платье 2 р.122 778,18</t>
  </si>
  <si>
    <t>KRATKA Брюки 1В 122р</t>
  </si>
  <si>
    <t>Kemga</t>
  </si>
  <si>
    <t>LODOWIEC водолазка 13 р.110</t>
  </si>
  <si>
    <t xml:space="preserve">LODOWIEC водолазка 13 р.116 </t>
  </si>
  <si>
    <t>LODOWIEC водолазка 13 р.146</t>
  </si>
  <si>
    <t>LODOWIEC джемпер 14 р.146</t>
  </si>
  <si>
    <t>SKORPION Бермуды 8 р.122</t>
  </si>
  <si>
    <t>Ksudja</t>
  </si>
  <si>
    <t>ROBOT полукомбинезон 10А р.80</t>
  </si>
  <si>
    <t>Madam.dergileva</t>
  </si>
  <si>
    <t>POLOWANIE рубашка 7 р.104</t>
  </si>
  <si>
    <t>MamaЮ.</t>
  </si>
  <si>
    <t xml:space="preserve">SZKOLNA рубашка 4 р.140 </t>
  </si>
  <si>
    <t>Marissha</t>
  </si>
  <si>
    <t>APARAT джемпер 1 р.74</t>
  </si>
  <si>
    <t>ASTRONAUTA блуза 1 р. 86</t>
  </si>
  <si>
    <t>ASTRONAUTA джемпер 5 р. 86</t>
  </si>
  <si>
    <t>BASIC Футболка 4W_ 3 р.86</t>
  </si>
  <si>
    <t>BICYKL боди 11 р.74</t>
  </si>
  <si>
    <t>COLLEGE п/комбинезон 13B р.80</t>
  </si>
  <si>
    <t>DRUZYNA KOALI п/комбинезон 11B р.104</t>
  </si>
  <si>
    <t>FORMULA Футболка 9В р.80</t>
  </si>
  <si>
    <t>Francja Брюки 4В 104р.</t>
  </si>
  <si>
    <t>GOLF Шорты 6  р.80</t>
  </si>
  <si>
    <t>Jesienna Блузка 2 98р.</t>
  </si>
  <si>
    <t>Jezyk Брюки 7А 92 р.</t>
  </si>
  <si>
    <t>MEKSYK Футболка 11 р.80</t>
  </si>
  <si>
    <t>MONKEY Брюки 3В р. 86</t>
  </si>
  <si>
    <t>NIEDZWIEDZ водолазка 5B р.74</t>
  </si>
  <si>
    <t>PANTERKA Туника 7 р.98</t>
  </si>
  <si>
    <t>PIERSCIONEK блуза 10 р.98</t>
  </si>
  <si>
    <t>POLARNY NIEDZWIADEK боди 2 р.74</t>
  </si>
  <si>
    <t>PUPPY Блуза 7 р. 86</t>
  </si>
  <si>
    <t>RYBKA Футболка 8 р. 74</t>
  </si>
  <si>
    <t>SAMOLOCIK SZARY Водолазка 4 А р. 80</t>
  </si>
  <si>
    <t>SZOP CHLOPIEC брюки 11B р.74</t>
  </si>
  <si>
    <t>SZOP CHLOPIEC джемпер 2 р.74</t>
  </si>
  <si>
    <t>SZOP CHLOPIEC джемпер 9 р.74</t>
  </si>
  <si>
    <t>SZOP CHLOPIEC комбинезон 3 р.74</t>
  </si>
  <si>
    <t>TRIDENT BAY Брюки 4 р.80</t>
  </si>
  <si>
    <t>TURYSTA Подкозулька 4 р.80</t>
  </si>
  <si>
    <t>TURYSTA Подкозулька 8 р.68</t>
  </si>
  <si>
    <t>WEDKARZ боди 11 р.74</t>
  </si>
  <si>
    <t>WESOLY MIS джемпер 8 р.74</t>
  </si>
  <si>
    <t>WIEWIORKA Ползунки 5 р.68</t>
  </si>
  <si>
    <t>WONDERBOY Водолазка 3А р. 74</t>
  </si>
  <si>
    <t>ZIMORODEK блузка 8А р.104</t>
  </si>
  <si>
    <t>musy100</t>
  </si>
  <si>
    <t>ROBOT брюки 3В р.80</t>
  </si>
  <si>
    <t>STКатерина</t>
  </si>
  <si>
    <t>KOLIBER KORALOWY Платье 2 р. 86</t>
  </si>
  <si>
    <r>
      <t xml:space="preserve">LODOWIEC водолазка 13 р.116 </t>
    </r>
    <r>
      <rPr>
        <b/>
        <sz val="10"/>
        <rFont val="Arial"/>
        <family val="2"/>
      </rPr>
      <t>2 шт.</t>
    </r>
  </si>
  <si>
    <t xml:space="preserve">NEW ENGLAND жакет 6 р.116 </t>
  </si>
  <si>
    <t>TanyaV</t>
  </si>
  <si>
    <t xml:space="preserve">BASIC Футболка 4 р.116 </t>
  </si>
  <si>
    <t>SURF Брюки 7 р.122</t>
  </si>
  <si>
    <t>SURF Футболка 4 р.128</t>
  </si>
  <si>
    <t>yin23</t>
  </si>
  <si>
    <t>KOLYSANKA комбинезон 1 р.74</t>
  </si>
  <si>
    <t>WANILIA гетры 2 р.110</t>
  </si>
  <si>
    <t>WANILIA туника 1 р.110</t>
  </si>
  <si>
    <t>Аркадия</t>
  </si>
  <si>
    <t>ATLANTIS Брюки 10А р.92</t>
  </si>
  <si>
    <t>ROCK MALY Футболка 2 р. 98</t>
  </si>
  <si>
    <t>Брюнетка</t>
  </si>
  <si>
    <t>KORONKA ECRU Болерко 11 р.128</t>
  </si>
  <si>
    <t xml:space="preserve">ROMANTYCZNA Сарафан 3 р.86 </t>
  </si>
  <si>
    <t>волынец</t>
  </si>
  <si>
    <t>LEW джемпер 5 р.152  376,65</t>
  </si>
  <si>
    <t>SZKOLNA LIGA блуза 3 р.152 572,83</t>
  </si>
  <si>
    <t xml:space="preserve">VINTAGE Блуза 2 р.152 </t>
  </si>
  <si>
    <t>КИТИ1</t>
  </si>
  <si>
    <t>KRATKA Юбка 2В 158р</t>
  </si>
  <si>
    <t>Кэррри</t>
  </si>
  <si>
    <t xml:space="preserve">MAGICZNE DRZEWO гетры 4A р.86 </t>
  </si>
  <si>
    <t>медвеженок</t>
  </si>
  <si>
    <t>BEZOWY MIS Боди 11В р.92</t>
  </si>
  <si>
    <t>BLACK водолазка 2 р.122</t>
  </si>
  <si>
    <t xml:space="preserve">BLANKA Брюки 2 122р. </t>
  </si>
  <si>
    <t>ELEGANCJA юбка 6 р.116</t>
  </si>
  <si>
    <t>НастюшаСолнышко</t>
  </si>
  <si>
    <t xml:space="preserve">APARAT брюки 9 р.98 </t>
  </si>
  <si>
    <t>APARAT водолазка 5 р.98</t>
  </si>
  <si>
    <t>LODOWIEC водолазка 12 р.92</t>
  </si>
  <si>
    <t>PACYFIK Шапка 16 р.92-98</t>
  </si>
  <si>
    <t>Наташила</t>
  </si>
  <si>
    <t>ASPEN Свитер 12 116</t>
  </si>
  <si>
    <t>MIS Блуза 3 116</t>
  </si>
  <si>
    <t>Натусь</t>
  </si>
  <si>
    <t>POLARNY SWIAT брюки дрес. 2 р.158</t>
  </si>
  <si>
    <t>Татьяна 7 2</t>
  </si>
  <si>
    <t>LODOWIEC водолазка 13 р.158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</si>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</sst>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1" fontId="27" fillId="0" borderId="10" xfId="0" applyNumberFormat="1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/>
      <protection/>
    </xf>
    <xf numFmtId="1" fontId="27" fillId="0" borderId="1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5.57421875" style="0" customWidth="1"/>
    <col min="2" max="2" width="45.421875" style="0" customWidth="1"/>
    <col min="7" max="7" width="9.140625" style="9" customWidth="1"/>
  </cols>
  <sheetData>
    <row r="1" spans="1:7" ht="15">
      <c r="A1" s="4" t="s">
        <v>109</v>
      </c>
      <c r="B1" s="4" t="s">
        <v>110</v>
      </c>
      <c r="C1" s="4" t="s">
        <v>111</v>
      </c>
      <c r="D1" s="5" t="s">
        <v>112</v>
      </c>
      <c r="E1" s="6" t="s">
        <v>113</v>
      </c>
      <c r="F1" s="5" t="s">
        <v>114</v>
      </c>
      <c r="G1" s="6" t="s">
        <v>115</v>
      </c>
    </row>
    <row r="2" spans="1:7" ht="15">
      <c r="A2" s="1" t="s">
        <v>0</v>
      </c>
      <c r="B2" s="1" t="s">
        <v>1</v>
      </c>
      <c r="C2" s="1">
        <v>197.93</v>
      </c>
      <c r="D2" s="2">
        <f>C2+C2*15%</f>
        <v>227.61950000000002</v>
      </c>
      <c r="E2" s="3"/>
      <c r="F2" s="2"/>
      <c r="G2" s="7"/>
    </row>
    <row r="3" spans="1:7" ht="15">
      <c r="A3" s="1" t="s">
        <v>0</v>
      </c>
      <c r="B3" s="1" t="s">
        <v>2</v>
      </c>
      <c r="C3" s="1">
        <v>326.34</v>
      </c>
      <c r="D3" s="2">
        <f>C3+C3*15%</f>
        <v>375.29099999999994</v>
      </c>
      <c r="E3" s="3"/>
      <c r="F3" s="2"/>
      <c r="G3" s="7"/>
    </row>
    <row r="4" spans="1:7" ht="15">
      <c r="A4" s="1" t="s">
        <v>0</v>
      </c>
      <c r="B4" s="1" t="s">
        <v>3</v>
      </c>
      <c r="C4" s="1">
        <v>690.8</v>
      </c>
      <c r="D4" s="2">
        <f>C4+C4*15%</f>
        <v>794.42</v>
      </c>
      <c r="E4" s="3"/>
      <c r="F4" s="2"/>
      <c r="G4" s="7"/>
    </row>
    <row r="5" spans="1:7" ht="15">
      <c r="A5" s="1" t="s">
        <v>0</v>
      </c>
      <c r="B5" s="1" t="s">
        <v>4</v>
      </c>
      <c r="C5" s="1">
        <v>197.93</v>
      </c>
      <c r="D5" s="2">
        <f>C5+C5*15%</f>
        <v>227.61950000000002</v>
      </c>
      <c r="E5" s="3"/>
      <c r="F5" s="2"/>
      <c r="G5" s="7"/>
    </row>
    <row r="6" spans="1:7" ht="15">
      <c r="A6" s="1" t="s">
        <v>0</v>
      </c>
      <c r="B6" s="1" t="s">
        <v>5</v>
      </c>
      <c r="C6" s="1">
        <v>282.62</v>
      </c>
      <c r="D6" s="2">
        <f>C6+C6*15%</f>
        <v>325.01300000000003</v>
      </c>
      <c r="E6" s="3"/>
      <c r="F6" s="2"/>
      <c r="G6" s="7"/>
    </row>
    <row r="7" spans="1:7" ht="15">
      <c r="A7" s="1" t="s">
        <v>0</v>
      </c>
      <c r="B7" s="1" t="s">
        <v>6</v>
      </c>
      <c r="C7" s="1">
        <v>549.51</v>
      </c>
      <c r="D7" s="2">
        <f>C7+C7*15%</f>
        <v>631.9365</v>
      </c>
      <c r="E7" s="3"/>
      <c r="F7" s="2"/>
      <c r="G7" s="7"/>
    </row>
    <row r="8" spans="1:7" ht="15">
      <c r="A8" s="1" t="s">
        <v>0</v>
      </c>
      <c r="B8" s="1" t="s">
        <v>7</v>
      </c>
      <c r="C8" s="1">
        <v>178.39</v>
      </c>
      <c r="D8" s="2">
        <f>C8+C8*15%</f>
        <v>205.14849999999998</v>
      </c>
      <c r="E8" s="3"/>
      <c r="F8" s="2"/>
      <c r="G8" s="7"/>
    </row>
    <row r="9" spans="1:7" ht="15">
      <c r="A9" s="1"/>
      <c r="B9" s="1"/>
      <c r="C9" s="1">
        <f>SUM(C2:C8)</f>
        <v>2423.52</v>
      </c>
      <c r="D9" s="2">
        <f>SUM(D2:D8)</f>
        <v>2787.0480000000002</v>
      </c>
      <c r="E9" s="3">
        <v>2791</v>
      </c>
      <c r="F9" s="2">
        <f>C9*445.63/30608.76</f>
        <v>35.28379514883975</v>
      </c>
      <c r="G9" s="8">
        <f>E9-F9-D9</f>
        <v>-31.331795148839774</v>
      </c>
    </row>
    <row r="10" spans="1:7" ht="15">
      <c r="A10" s="1"/>
      <c r="B10" s="1"/>
      <c r="C10" s="1"/>
      <c r="D10" s="2"/>
      <c r="E10" s="3"/>
      <c r="F10" s="2"/>
      <c r="G10" s="8"/>
    </row>
    <row r="11" spans="1:7" ht="15">
      <c r="A11" s="1" t="s">
        <v>8</v>
      </c>
      <c r="B11" s="1" t="s">
        <v>9</v>
      </c>
      <c r="C11" s="1">
        <v>690.79</v>
      </c>
      <c r="D11" s="2">
        <f>C11+C11*15%</f>
        <v>794.4085</v>
      </c>
      <c r="E11" s="3">
        <v>795</v>
      </c>
      <c r="F11" s="2">
        <f>C11*445.63/30608.76</f>
        <v>10.057145330291068</v>
      </c>
      <c r="G11" s="8">
        <f>E11-F11-D11</f>
        <v>-9.465645330291068</v>
      </c>
    </row>
    <row r="12" spans="1:7" ht="15">
      <c r="A12" s="1"/>
      <c r="B12" s="1"/>
      <c r="C12" s="1"/>
      <c r="D12" s="2"/>
      <c r="E12" s="3"/>
      <c r="F12" s="2"/>
      <c r="G12" s="8"/>
    </row>
    <row r="13" spans="1:7" ht="15">
      <c r="A13" s="1" t="s">
        <v>10</v>
      </c>
      <c r="B13" s="1" t="s">
        <v>11</v>
      </c>
      <c r="C13" s="1">
        <v>169</v>
      </c>
      <c r="D13" s="2">
        <f>C13+C13*15%</f>
        <v>194.35</v>
      </c>
      <c r="E13" s="3"/>
      <c r="F13" s="2"/>
      <c r="G13" s="8"/>
    </row>
    <row r="14" spans="1:7" ht="15">
      <c r="A14" s="1" t="s">
        <v>10</v>
      </c>
      <c r="B14" s="1" t="s">
        <v>12</v>
      </c>
      <c r="C14" s="1">
        <v>552.48</v>
      </c>
      <c r="D14" s="2">
        <f>C14+C14*15%</f>
        <v>635.352</v>
      </c>
      <c r="E14" s="3"/>
      <c r="F14" s="2"/>
      <c r="G14" s="8"/>
    </row>
    <row r="15" spans="1:7" ht="15">
      <c r="A15" s="1" t="s">
        <v>10</v>
      </c>
      <c r="B15" s="1" t="s">
        <v>13</v>
      </c>
      <c r="C15" s="1">
        <v>250.39</v>
      </c>
      <c r="D15" s="2">
        <f>C15+C15*15%</f>
        <v>287.94849999999997</v>
      </c>
      <c r="E15" s="3"/>
      <c r="F15" s="2"/>
      <c r="G15" s="8"/>
    </row>
    <row r="16" spans="1:7" ht="15">
      <c r="A16" s="1" t="s">
        <v>10</v>
      </c>
      <c r="B16" s="1" t="s">
        <v>14</v>
      </c>
      <c r="C16" s="1">
        <v>277.8</v>
      </c>
      <c r="D16" s="2">
        <f>C16+C16*15%</f>
        <v>319.47</v>
      </c>
      <c r="E16" s="3"/>
      <c r="F16" s="2"/>
      <c r="G16" s="8"/>
    </row>
    <row r="17" spans="1:7" ht="15">
      <c r="A17" s="1"/>
      <c r="B17" s="1"/>
      <c r="C17" s="1">
        <f>SUM(C13:C16)</f>
        <v>1249.67</v>
      </c>
      <c r="D17" s="2">
        <f>SUM(D13:D16)</f>
        <v>1437.1205</v>
      </c>
      <c r="E17" s="3">
        <v>1439</v>
      </c>
      <c r="F17" s="2">
        <f>C17*445.63/30608.76</f>
        <v>18.193825627042717</v>
      </c>
      <c r="G17" s="8">
        <f>E17-F17-D17</f>
        <v>-16.314325627042763</v>
      </c>
    </row>
    <row r="18" spans="1:7" ht="15">
      <c r="A18" s="1"/>
      <c r="B18" s="1"/>
      <c r="C18" s="1"/>
      <c r="D18" s="2"/>
      <c r="E18" s="3"/>
      <c r="F18" s="2"/>
      <c r="G18" s="8"/>
    </row>
    <row r="19" spans="1:7" ht="15">
      <c r="A19" s="1" t="s">
        <v>15</v>
      </c>
      <c r="B19" s="1" t="s">
        <v>16</v>
      </c>
      <c r="C19" s="1">
        <v>778.18</v>
      </c>
      <c r="D19" s="2">
        <f>C19+C19*15%</f>
        <v>894.9069999999999</v>
      </c>
      <c r="E19" s="3"/>
      <c r="F19" s="2"/>
      <c r="G19" s="8"/>
    </row>
    <row r="20" spans="1:7" ht="15">
      <c r="A20" s="1" t="s">
        <v>15</v>
      </c>
      <c r="B20" s="1" t="s">
        <v>17</v>
      </c>
      <c r="C20" s="1">
        <v>490.61</v>
      </c>
      <c r="D20" s="2">
        <f>C20+C20*15%</f>
        <v>564.2015</v>
      </c>
      <c r="E20" s="3"/>
      <c r="F20" s="2"/>
      <c r="G20" s="8"/>
    </row>
    <row r="21" spans="1:7" ht="15">
      <c r="A21" s="1"/>
      <c r="B21" s="1"/>
      <c r="C21" s="1">
        <f>SUM(C19:C20)</f>
        <v>1268.79</v>
      </c>
      <c r="D21" s="2">
        <f>SUM(D19:D20)</f>
        <v>1459.1084999999998</v>
      </c>
      <c r="E21" s="3">
        <v>1460</v>
      </c>
      <c r="F21" s="2">
        <f>C21*445.63/30608.76</f>
        <v>18.472191872522767</v>
      </c>
      <c r="G21" s="8">
        <f>E21-F21-D21</f>
        <v>-17.580691872522493</v>
      </c>
    </row>
    <row r="22" spans="1:7" ht="15">
      <c r="A22" s="1"/>
      <c r="B22" s="1"/>
      <c r="C22" s="1"/>
      <c r="D22" s="2"/>
      <c r="E22" s="3"/>
      <c r="F22" s="2"/>
      <c r="G22" s="8"/>
    </row>
    <row r="23" spans="1:7" ht="15">
      <c r="A23" s="1" t="s">
        <v>18</v>
      </c>
      <c r="B23" s="1" t="s">
        <v>19</v>
      </c>
      <c r="C23" s="1">
        <v>207.23</v>
      </c>
      <c r="D23" s="2">
        <f>C23+C23*15%</f>
        <v>238.31449999999998</v>
      </c>
      <c r="E23" s="3"/>
      <c r="F23" s="2"/>
      <c r="G23" s="8"/>
    </row>
    <row r="24" spans="1:7" ht="15">
      <c r="A24" s="1" t="s">
        <v>18</v>
      </c>
      <c r="B24" s="1" t="s">
        <v>20</v>
      </c>
      <c r="C24" s="1">
        <v>207.23</v>
      </c>
      <c r="D24" s="2">
        <f>C24+C24*15%</f>
        <v>238.31449999999998</v>
      </c>
      <c r="E24" s="3"/>
      <c r="F24" s="2"/>
      <c r="G24" s="8"/>
    </row>
    <row r="25" spans="1:7" ht="15">
      <c r="A25" s="1" t="s">
        <v>18</v>
      </c>
      <c r="B25" s="1" t="s">
        <v>21</v>
      </c>
      <c r="C25" s="1">
        <v>276.32</v>
      </c>
      <c r="D25" s="2">
        <f>C25+C25*15%</f>
        <v>317.768</v>
      </c>
      <c r="E25" s="3"/>
      <c r="F25" s="2"/>
      <c r="G25" s="8"/>
    </row>
    <row r="26" spans="1:7" ht="15">
      <c r="A26" s="1" t="s">
        <v>18</v>
      </c>
      <c r="B26" s="1" t="s">
        <v>22</v>
      </c>
      <c r="C26" s="1">
        <v>337.55</v>
      </c>
      <c r="D26" s="2">
        <f>C26+C26*15%</f>
        <v>388.1825</v>
      </c>
      <c r="E26" s="3"/>
      <c r="F26" s="2"/>
      <c r="G26" s="8"/>
    </row>
    <row r="27" spans="1:7" ht="15">
      <c r="A27" s="1" t="s">
        <v>18</v>
      </c>
      <c r="B27" s="1" t="s">
        <v>23</v>
      </c>
      <c r="C27" s="1">
        <v>304.38</v>
      </c>
      <c r="D27" s="2">
        <f>C27+C27*15%</f>
        <v>350.037</v>
      </c>
      <c r="E27" s="3"/>
      <c r="F27" s="2"/>
      <c r="G27" s="8"/>
    </row>
    <row r="28" spans="1:7" ht="15">
      <c r="A28" s="1"/>
      <c r="B28" s="1"/>
      <c r="C28" s="1">
        <f>SUM(C23:C27)</f>
        <v>1332.71</v>
      </c>
      <c r="D28" s="2">
        <f>SUM(D23:D27)</f>
        <v>1532.6164999999999</v>
      </c>
      <c r="E28" s="3">
        <v>1536</v>
      </c>
      <c r="F28" s="2">
        <f>C28*445.63/30608.76</f>
        <v>19.40279701954604</v>
      </c>
      <c r="G28" s="8">
        <f>E28-F28-D28</f>
        <v>-16.019297019546002</v>
      </c>
    </row>
    <row r="29" spans="1:7" ht="15">
      <c r="A29" s="1"/>
      <c r="B29" s="1"/>
      <c r="C29" s="1"/>
      <c r="D29" s="2"/>
      <c r="E29" s="3"/>
      <c r="F29" s="2"/>
      <c r="G29" s="8"/>
    </row>
    <row r="30" spans="1:7" ht="15">
      <c r="A30" s="1" t="s">
        <v>24</v>
      </c>
      <c r="B30" s="1" t="s">
        <v>25</v>
      </c>
      <c r="C30" s="1">
        <v>483.22</v>
      </c>
      <c r="D30" s="2">
        <f>C30+C30*15%</f>
        <v>555.703</v>
      </c>
      <c r="E30" s="3">
        <v>556</v>
      </c>
      <c r="F30" s="2">
        <f>C30*445.63/30608.76</f>
        <v>7.03515361615433</v>
      </c>
      <c r="G30" s="8">
        <f>E30-F30-D30</f>
        <v>-6.73815361615425</v>
      </c>
    </row>
    <row r="31" spans="1:7" ht="15">
      <c r="A31" s="1"/>
      <c r="B31" s="1"/>
      <c r="C31" s="1"/>
      <c r="D31" s="2"/>
      <c r="E31" s="3"/>
      <c r="F31" s="2"/>
      <c r="G31" s="8"/>
    </row>
    <row r="32" spans="1:7" ht="15">
      <c r="A32" s="1" t="s">
        <v>26</v>
      </c>
      <c r="B32" s="1" t="s">
        <v>27</v>
      </c>
      <c r="C32" s="1">
        <v>364.24</v>
      </c>
      <c r="D32" s="2">
        <f>C32+C32*15%</f>
        <v>418.87600000000003</v>
      </c>
      <c r="E32" s="3">
        <v>419</v>
      </c>
      <c r="F32" s="2">
        <f>C32*445.63/30608.76</f>
        <v>5.302935212011202</v>
      </c>
      <c r="G32" s="8">
        <f>E32-F32-D32</f>
        <v>-5.178935212011254</v>
      </c>
    </row>
    <row r="33" spans="1:7" ht="15">
      <c r="A33" s="1"/>
      <c r="B33" s="1"/>
      <c r="C33" s="1"/>
      <c r="D33" s="2"/>
      <c r="E33" s="3"/>
      <c r="F33" s="2"/>
      <c r="G33" s="8"/>
    </row>
    <row r="34" spans="1:7" ht="15">
      <c r="A34" s="1" t="s">
        <v>28</v>
      </c>
      <c r="B34" s="1" t="s">
        <v>29</v>
      </c>
      <c r="C34" s="1">
        <v>413.92</v>
      </c>
      <c r="D34" s="2">
        <f>C34+C34*15%</f>
        <v>476.00800000000004</v>
      </c>
      <c r="E34" s="3">
        <v>477</v>
      </c>
      <c r="F34" s="2">
        <f>C34*445.63/30608.76</f>
        <v>6.026221565329664</v>
      </c>
      <c r="G34" s="8">
        <f>E34-F34-D34</f>
        <v>-5.034221565329688</v>
      </c>
    </row>
    <row r="35" spans="1:7" ht="15">
      <c r="A35" s="1"/>
      <c r="B35" s="1"/>
      <c r="C35" s="1"/>
      <c r="D35" s="2"/>
      <c r="E35" s="3"/>
      <c r="F35" s="2"/>
      <c r="G35" s="8"/>
    </row>
    <row r="36" spans="1:7" ht="15">
      <c r="A36" s="1" t="s">
        <v>30</v>
      </c>
      <c r="B36" s="1" t="s">
        <v>31</v>
      </c>
      <c r="C36" s="1">
        <v>266.79</v>
      </c>
      <c r="D36" s="2">
        <f>C36+C36*10%</f>
        <v>293.46900000000005</v>
      </c>
      <c r="E36" s="3"/>
      <c r="F36" s="2"/>
      <c r="G36" s="8"/>
    </row>
    <row r="37" spans="1:7" ht="15">
      <c r="A37" s="1" t="s">
        <v>30</v>
      </c>
      <c r="B37" s="1" t="s">
        <v>32</v>
      </c>
      <c r="C37" s="1">
        <v>390.5</v>
      </c>
      <c r="D37" s="2">
        <f aca="true" t="shared" si="0" ref="D37:D68">C37+C37*10%</f>
        <v>429.55</v>
      </c>
      <c r="E37" s="3"/>
      <c r="F37" s="2"/>
      <c r="G37" s="8"/>
    </row>
    <row r="38" spans="1:7" ht="15">
      <c r="A38" s="1" t="s">
        <v>30</v>
      </c>
      <c r="B38" s="1" t="s">
        <v>33</v>
      </c>
      <c r="C38" s="1">
        <v>280.5</v>
      </c>
      <c r="D38" s="2">
        <f t="shared" si="0"/>
        <v>308.55</v>
      </c>
      <c r="E38" s="3"/>
      <c r="F38" s="2"/>
      <c r="G38" s="8"/>
    </row>
    <row r="39" spans="1:7" ht="15">
      <c r="A39" s="1" t="s">
        <v>30</v>
      </c>
      <c r="B39" s="1" t="s">
        <v>34</v>
      </c>
      <c r="C39" s="1">
        <v>498.08</v>
      </c>
      <c r="D39" s="2">
        <f t="shared" si="0"/>
        <v>547.888</v>
      </c>
      <c r="E39" s="3"/>
      <c r="F39" s="2"/>
      <c r="G39" s="8"/>
    </row>
    <row r="40" spans="1:7" ht="15">
      <c r="A40" s="1" t="s">
        <v>30</v>
      </c>
      <c r="B40" s="1" t="s">
        <v>35</v>
      </c>
      <c r="C40" s="1">
        <v>247.53</v>
      </c>
      <c r="D40" s="2">
        <f t="shared" si="0"/>
        <v>272.283</v>
      </c>
      <c r="E40" s="3"/>
      <c r="F40" s="2"/>
      <c r="G40" s="8"/>
    </row>
    <row r="41" spans="1:7" ht="15">
      <c r="A41" s="1" t="s">
        <v>30</v>
      </c>
      <c r="B41" s="1" t="s">
        <v>36</v>
      </c>
      <c r="C41" s="1">
        <v>656.27</v>
      </c>
      <c r="D41" s="2">
        <f t="shared" si="0"/>
        <v>721.8969999999999</v>
      </c>
      <c r="E41" s="3"/>
      <c r="F41" s="2"/>
      <c r="G41" s="8"/>
    </row>
    <row r="42" spans="1:7" ht="15">
      <c r="A42" s="1" t="s">
        <v>30</v>
      </c>
      <c r="B42" s="1" t="s">
        <v>37</v>
      </c>
      <c r="C42" s="1">
        <v>832.09</v>
      </c>
      <c r="D42" s="2">
        <f t="shared" si="0"/>
        <v>915.299</v>
      </c>
      <c r="E42" s="3"/>
      <c r="F42" s="2"/>
      <c r="G42" s="8"/>
    </row>
    <row r="43" spans="1:7" ht="15">
      <c r="A43" s="1" t="s">
        <v>30</v>
      </c>
      <c r="B43" s="1" t="s">
        <v>38</v>
      </c>
      <c r="C43" s="1">
        <v>156.21</v>
      </c>
      <c r="D43" s="2">
        <f t="shared" si="0"/>
        <v>171.83100000000002</v>
      </c>
      <c r="E43" s="3"/>
      <c r="F43" s="2"/>
      <c r="G43" s="8"/>
    </row>
    <row r="44" spans="1:7" ht="15">
      <c r="A44" s="1" t="s">
        <v>30</v>
      </c>
      <c r="B44" s="1" t="s">
        <v>39</v>
      </c>
      <c r="C44" s="1">
        <v>390.49</v>
      </c>
      <c r="D44" s="2">
        <f t="shared" si="0"/>
        <v>429.539</v>
      </c>
      <c r="E44" s="3"/>
      <c r="F44" s="2"/>
      <c r="G44" s="8"/>
    </row>
    <row r="45" spans="1:7" ht="15">
      <c r="A45" s="1" t="s">
        <v>30</v>
      </c>
      <c r="B45" s="1" t="s">
        <v>40</v>
      </c>
      <c r="C45" s="1">
        <v>362.92</v>
      </c>
      <c r="D45" s="2">
        <f t="shared" si="0"/>
        <v>399.212</v>
      </c>
      <c r="E45" s="3"/>
      <c r="F45" s="2"/>
      <c r="G45" s="8"/>
    </row>
    <row r="46" spans="1:7" ht="15">
      <c r="A46" s="1" t="s">
        <v>30</v>
      </c>
      <c r="B46" s="1" t="s">
        <v>41</v>
      </c>
      <c r="C46" s="1">
        <v>179.4</v>
      </c>
      <c r="D46" s="2">
        <f t="shared" si="0"/>
        <v>197.34</v>
      </c>
      <c r="E46" s="3"/>
      <c r="F46" s="2"/>
      <c r="G46" s="8"/>
    </row>
    <row r="47" spans="1:7" ht="15">
      <c r="A47" s="1" t="s">
        <v>30</v>
      </c>
      <c r="B47" s="1" t="s">
        <v>42</v>
      </c>
      <c r="C47" s="1">
        <v>347.1</v>
      </c>
      <c r="D47" s="2">
        <f t="shared" si="0"/>
        <v>381.81</v>
      </c>
      <c r="E47" s="3"/>
      <c r="F47" s="2"/>
      <c r="G47" s="8"/>
    </row>
    <row r="48" spans="1:7" ht="15">
      <c r="A48" s="1" t="s">
        <v>30</v>
      </c>
      <c r="B48" s="1" t="s">
        <v>43</v>
      </c>
      <c r="C48" s="1">
        <v>193.13</v>
      </c>
      <c r="D48" s="2">
        <f t="shared" si="0"/>
        <v>212.44299999999998</v>
      </c>
      <c r="E48" s="3"/>
      <c r="F48" s="2"/>
      <c r="G48" s="8"/>
    </row>
    <row r="49" spans="1:7" ht="15">
      <c r="A49" s="1" t="s">
        <v>30</v>
      </c>
      <c r="B49" s="1" t="s">
        <v>44</v>
      </c>
      <c r="C49" s="1">
        <v>376.45</v>
      </c>
      <c r="D49" s="2">
        <f t="shared" si="0"/>
        <v>414.09499999999997</v>
      </c>
      <c r="E49" s="3"/>
      <c r="F49" s="2"/>
      <c r="G49" s="8"/>
    </row>
    <row r="50" spans="1:7" ht="15">
      <c r="A50" s="1" t="s">
        <v>30</v>
      </c>
      <c r="B50" s="1" t="s">
        <v>45</v>
      </c>
      <c r="C50" s="1">
        <v>195.73</v>
      </c>
      <c r="D50" s="2">
        <f t="shared" si="0"/>
        <v>215.303</v>
      </c>
      <c r="E50" s="3"/>
      <c r="F50" s="2"/>
      <c r="G50" s="8"/>
    </row>
    <row r="51" spans="1:7" ht="15">
      <c r="A51" s="1" t="s">
        <v>30</v>
      </c>
      <c r="B51" s="1" t="s">
        <v>46</v>
      </c>
      <c r="C51" s="1">
        <v>242.14</v>
      </c>
      <c r="D51" s="2">
        <f t="shared" si="0"/>
        <v>266.354</v>
      </c>
      <c r="E51" s="3"/>
      <c r="F51" s="2"/>
      <c r="G51" s="8"/>
    </row>
    <row r="52" spans="1:7" ht="15">
      <c r="A52" s="1" t="s">
        <v>30</v>
      </c>
      <c r="B52" s="1" t="s">
        <v>47</v>
      </c>
      <c r="C52" s="1">
        <v>389.08</v>
      </c>
      <c r="D52" s="2">
        <f t="shared" si="0"/>
        <v>427.988</v>
      </c>
      <c r="E52" s="3"/>
      <c r="F52" s="2"/>
      <c r="G52" s="8"/>
    </row>
    <row r="53" spans="1:7" ht="15">
      <c r="A53" s="1" t="s">
        <v>30</v>
      </c>
      <c r="B53" s="1" t="s">
        <v>48</v>
      </c>
      <c r="C53" s="1">
        <v>282.06</v>
      </c>
      <c r="D53" s="2">
        <f t="shared" si="0"/>
        <v>310.266</v>
      </c>
      <c r="E53" s="3"/>
      <c r="F53" s="2"/>
      <c r="G53" s="8"/>
    </row>
    <row r="54" spans="1:7" ht="15">
      <c r="A54" s="1" t="s">
        <v>30</v>
      </c>
      <c r="B54" s="1" t="s">
        <v>49</v>
      </c>
      <c r="C54" s="1">
        <v>296.5</v>
      </c>
      <c r="D54" s="2">
        <f t="shared" si="0"/>
        <v>326.15</v>
      </c>
      <c r="E54" s="3"/>
      <c r="F54" s="2"/>
      <c r="G54" s="8"/>
    </row>
    <row r="55" spans="1:7" ht="15">
      <c r="A55" s="1" t="s">
        <v>30</v>
      </c>
      <c r="B55" s="1" t="s">
        <v>50</v>
      </c>
      <c r="C55" s="1">
        <v>119.38</v>
      </c>
      <c r="D55" s="2">
        <f t="shared" si="0"/>
        <v>131.31799999999998</v>
      </c>
      <c r="E55" s="3"/>
      <c r="F55" s="2"/>
      <c r="G55" s="8"/>
    </row>
    <row r="56" spans="1:7" ht="15">
      <c r="A56" s="1" t="s">
        <v>30</v>
      </c>
      <c r="B56" s="1" t="s">
        <v>51</v>
      </c>
      <c r="C56" s="1">
        <v>162.7</v>
      </c>
      <c r="D56" s="2">
        <f t="shared" si="0"/>
        <v>178.97</v>
      </c>
      <c r="E56" s="3"/>
      <c r="F56" s="2"/>
      <c r="G56" s="8"/>
    </row>
    <row r="57" spans="1:7" ht="15">
      <c r="A57" s="1" t="s">
        <v>30</v>
      </c>
      <c r="B57" s="1" t="s">
        <v>52</v>
      </c>
      <c r="C57" s="1">
        <v>488.98</v>
      </c>
      <c r="D57" s="2">
        <f t="shared" si="0"/>
        <v>537.878</v>
      </c>
      <c r="E57" s="3"/>
      <c r="F57" s="2"/>
      <c r="G57" s="8"/>
    </row>
    <row r="58" spans="1:7" ht="15">
      <c r="A58" s="1" t="s">
        <v>30</v>
      </c>
      <c r="B58" s="1" t="s">
        <v>53</v>
      </c>
      <c r="C58" s="1">
        <v>166.83</v>
      </c>
      <c r="D58" s="2">
        <f t="shared" si="0"/>
        <v>183.513</v>
      </c>
      <c r="E58" s="3"/>
      <c r="F58" s="2"/>
      <c r="G58" s="8"/>
    </row>
    <row r="59" spans="1:7" ht="15">
      <c r="A59" s="1" t="s">
        <v>30</v>
      </c>
      <c r="B59" s="1" t="s">
        <v>54</v>
      </c>
      <c r="C59" s="1">
        <v>184.08</v>
      </c>
      <c r="D59" s="2">
        <f t="shared" si="0"/>
        <v>202.488</v>
      </c>
      <c r="E59" s="3"/>
      <c r="F59" s="2"/>
      <c r="G59" s="8"/>
    </row>
    <row r="60" spans="1:7" ht="15">
      <c r="A60" s="1" t="s">
        <v>30</v>
      </c>
      <c r="B60" s="1" t="s">
        <v>55</v>
      </c>
      <c r="C60" s="1">
        <v>270.37</v>
      </c>
      <c r="D60" s="2">
        <f t="shared" si="0"/>
        <v>297.407</v>
      </c>
      <c r="E60" s="3"/>
      <c r="F60" s="2"/>
      <c r="G60" s="8"/>
    </row>
    <row r="61" spans="1:7" ht="15">
      <c r="A61" s="1" t="s">
        <v>30</v>
      </c>
      <c r="B61" s="1" t="s">
        <v>56</v>
      </c>
      <c r="C61" s="1">
        <v>456.64</v>
      </c>
      <c r="D61" s="2">
        <f t="shared" si="0"/>
        <v>502.304</v>
      </c>
      <c r="E61" s="3"/>
      <c r="F61" s="2"/>
      <c r="G61" s="8"/>
    </row>
    <row r="62" spans="1:7" ht="15">
      <c r="A62" s="1" t="s">
        <v>30</v>
      </c>
      <c r="B62" s="1" t="s">
        <v>57</v>
      </c>
      <c r="C62" s="1">
        <v>181.47</v>
      </c>
      <c r="D62" s="2">
        <f t="shared" si="0"/>
        <v>199.617</v>
      </c>
      <c r="E62" s="3"/>
      <c r="F62" s="2"/>
      <c r="G62" s="8"/>
    </row>
    <row r="63" spans="1:7" ht="15">
      <c r="A63" s="1" t="s">
        <v>30</v>
      </c>
      <c r="B63" s="1" t="s">
        <v>58</v>
      </c>
      <c r="C63" s="1">
        <v>193.2</v>
      </c>
      <c r="D63" s="2">
        <f t="shared" si="0"/>
        <v>212.51999999999998</v>
      </c>
      <c r="E63" s="3"/>
      <c r="F63" s="2"/>
      <c r="G63" s="8"/>
    </row>
    <row r="64" spans="1:7" ht="15">
      <c r="A64" s="1" t="s">
        <v>30</v>
      </c>
      <c r="B64" s="1" t="s">
        <v>59</v>
      </c>
      <c r="C64" s="1">
        <v>241.68</v>
      </c>
      <c r="D64" s="2">
        <f t="shared" si="0"/>
        <v>265.848</v>
      </c>
      <c r="E64" s="3"/>
      <c r="F64" s="2"/>
      <c r="G64" s="8"/>
    </row>
    <row r="65" spans="1:7" ht="15">
      <c r="A65" s="1" t="s">
        <v>30</v>
      </c>
      <c r="B65" s="1" t="s">
        <v>60</v>
      </c>
      <c r="C65" s="1">
        <v>172.69</v>
      </c>
      <c r="D65" s="2">
        <f t="shared" si="0"/>
        <v>189.959</v>
      </c>
      <c r="E65" s="3"/>
      <c r="F65" s="2"/>
      <c r="G65" s="8"/>
    </row>
    <row r="66" spans="1:7" ht="15">
      <c r="A66" s="1" t="s">
        <v>30</v>
      </c>
      <c r="B66" s="1" t="s">
        <v>61</v>
      </c>
      <c r="C66" s="1">
        <v>158.05</v>
      </c>
      <c r="D66" s="2">
        <f t="shared" si="0"/>
        <v>173.85500000000002</v>
      </c>
      <c r="E66" s="3"/>
      <c r="F66" s="2"/>
      <c r="G66" s="8"/>
    </row>
    <row r="67" spans="1:7" ht="15">
      <c r="A67" s="1" t="s">
        <v>30</v>
      </c>
      <c r="B67" s="1" t="s">
        <v>62</v>
      </c>
      <c r="C67" s="1">
        <v>124.43</v>
      </c>
      <c r="D67" s="2">
        <f t="shared" si="0"/>
        <v>136.87300000000002</v>
      </c>
      <c r="E67" s="3"/>
      <c r="F67" s="2"/>
      <c r="G67" s="8"/>
    </row>
    <row r="68" spans="1:7" ht="15">
      <c r="A68" s="1" t="s">
        <v>30</v>
      </c>
      <c r="B68" s="1" t="s">
        <v>63</v>
      </c>
      <c r="C68" s="1">
        <v>213.37</v>
      </c>
      <c r="D68" s="2">
        <f t="shared" si="0"/>
        <v>234.707</v>
      </c>
      <c r="E68" s="3"/>
      <c r="F68" s="2"/>
      <c r="G68" s="8"/>
    </row>
    <row r="69" spans="1:7" ht="15">
      <c r="A69" s="1"/>
      <c r="B69" s="1"/>
      <c r="C69" s="1">
        <f>SUM(C36:C68)</f>
        <v>9716.840000000002</v>
      </c>
      <c r="D69" s="2">
        <f>SUM(D36:D68)</f>
        <v>10688.524000000001</v>
      </c>
      <c r="E69" s="3">
        <v>10703</v>
      </c>
      <c r="F69" s="2">
        <f>C69*445.63/30608.76</f>
        <v>141.46654125158943</v>
      </c>
      <c r="G69" s="8">
        <f>E69-F69-D69</f>
        <v>-126.99054125159091</v>
      </c>
    </row>
    <row r="70" spans="1:7" ht="15">
      <c r="A70" s="1"/>
      <c r="B70" s="1"/>
      <c r="C70" s="1"/>
      <c r="D70" s="2"/>
      <c r="E70" s="3"/>
      <c r="F70" s="2"/>
      <c r="G70" s="8"/>
    </row>
    <row r="71" spans="1:7" ht="15">
      <c r="A71" s="1" t="s">
        <v>64</v>
      </c>
      <c r="B71" s="1" t="s">
        <v>65</v>
      </c>
      <c r="C71" s="1">
        <v>494.74</v>
      </c>
      <c r="D71" s="2">
        <f>C71+C71*15%</f>
        <v>568.951</v>
      </c>
      <c r="E71" s="3">
        <v>569</v>
      </c>
      <c r="F71" s="2">
        <f>C71*445.63/30608.76</f>
        <v>7.202872190836873</v>
      </c>
      <c r="G71" s="8">
        <f>E71-F71-D71</f>
        <v>-7.153872190836864</v>
      </c>
    </row>
    <row r="72" spans="1:7" ht="15">
      <c r="A72" s="1"/>
      <c r="B72" s="1"/>
      <c r="C72" s="1"/>
      <c r="D72" s="2"/>
      <c r="E72" s="3"/>
      <c r="F72" s="2"/>
      <c r="G72" s="8"/>
    </row>
    <row r="73" spans="1:7" ht="15">
      <c r="A73" s="1" t="s">
        <v>66</v>
      </c>
      <c r="B73" s="1" t="s">
        <v>67</v>
      </c>
      <c r="C73" s="1">
        <v>974.54</v>
      </c>
      <c r="D73" s="2">
        <f>C73+C73*15%</f>
        <v>1120.721</v>
      </c>
      <c r="E73" s="3"/>
      <c r="F73" s="2"/>
      <c r="G73" s="8"/>
    </row>
    <row r="74" spans="1:7" ht="15">
      <c r="A74" s="1" t="s">
        <v>66</v>
      </c>
      <c r="B74" s="1" t="s">
        <v>68</v>
      </c>
      <c r="C74" s="1">
        <f>207.23*2</f>
        <v>414.46</v>
      </c>
      <c r="D74" s="2">
        <f>C74+C74*15%</f>
        <v>476.62899999999996</v>
      </c>
      <c r="E74" s="3"/>
      <c r="F74" s="2"/>
      <c r="G74" s="8"/>
    </row>
    <row r="75" spans="1:7" ht="15">
      <c r="A75" s="1" t="s">
        <v>66</v>
      </c>
      <c r="B75" s="1" t="s">
        <v>69</v>
      </c>
      <c r="C75" s="1">
        <v>741.16</v>
      </c>
      <c r="D75" s="2">
        <f>C75+C75*15%</f>
        <v>852.334</v>
      </c>
      <c r="E75" s="3"/>
      <c r="F75" s="2"/>
      <c r="G75" s="8"/>
    </row>
    <row r="76" spans="1:7" ht="15">
      <c r="A76" s="1"/>
      <c r="B76" s="1"/>
      <c r="C76" s="1">
        <f>SUM(C73:C75)</f>
        <v>2130.16</v>
      </c>
      <c r="D76" s="2">
        <f>SUM(D73:D75)</f>
        <v>2449.6839999999997</v>
      </c>
      <c r="E76" s="3">
        <v>2530</v>
      </c>
      <c r="F76" s="2">
        <f>C76*445.63/30608.76</f>
        <v>31.012795056055847</v>
      </c>
      <c r="G76" s="8">
        <f>E76-F76-D76</f>
        <v>49.303204943944365</v>
      </c>
    </row>
    <row r="77" spans="1:7" ht="15">
      <c r="A77" s="1"/>
      <c r="B77" s="1"/>
      <c r="C77" s="1"/>
      <c r="D77" s="2"/>
      <c r="E77" s="3"/>
      <c r="F77" s="2"/>
      <c r="G77" s="8"/>
    </row>
    <row r="78" spans="1:7" ht="15">
      <c r="A78" s="1" t="s">
        <v>70</v>
      </c>
      <c r="B78" s="1" t="s">
        <v>71</v>
      </c>
      <c r="C78" s="1">
        <v>235.21</v>
      </c>
      <c r="D78" s="2">
        <f>C78+C78*15%</f>
        <v>270.49150000000003</v>
      </c>
      <c r="E78" s="3"/>
      <c r="F78" s="2"/>
      <c r="G78" s="8"/>
    </row>
    <row r="79" spans="1:7" ht="15">
      <c r="A79" s="1" t="s">
        <v>70</v>
      </c>
      <c r="B79" s="1" t="s">
        <v>72</v>
      </c>
      <c r="C79" s="1">
        <v>596.52</v>
      </c>
      <c r="D79" s="2">
        <f>C79+C79*15%</f>
        <v>685.9979999999999</v>
      </c>
      <c r="E79" s="3"/>
      <c r="F79" s="2"/>
      <c r="G79" s="8"/>
    </row>
    <row r="80" spans="1:7" ht="15">
      <c r="A80" s="1" t="s">
        <v>70</v>
      </c>
      <c r="B80" s="1" t="s">
        <v>73</v>
      </c>
      <c r="C80" s="1">
        <v>433.93</v>
      </c>
      <c r="D80" s="2">
        <f>C80+C80*15%</f>
        <v>499.0195</v>
      </c>
      <c r="E80" s="3"/>
      <c r="F80" s="2"/>
      <c r="G80" s="8"/>
    </row>
    <row r="81" spans="1:7" ht="15">
      <c r="A81" s="1"/>
      <c r="B81" s="1"/>
      <c r="C81" s="1">
        <f>SUM(C78:C80)</f>
        <v>1265.66</v>
      </c>
      <c r="D81" s="2">
        <f>SUM(D78:D80)</f>
        <v>1455.509</v>
      </c>
      <c r="E81" s="3">
        <v>1457</v>
      </c>
      <c r="F81" s="2">
        <f>C81*445.63/30608.76</f>
        <v>18.426622502839056</v>
      </c>
      <c r="G81" s="8">
        <f>E81-F81-D81</f>
        <v>-16.935622502839124</v>
      </c>
    </row>
    <row r="82" spans="1:7" ht="15">
      <c r="A82" s="1"/>
      <c r="B82" s="1"/>
      <c r="C82" s="1"/>
      <c r="D82" s="2"/>
      <c r="E82" s="3"/>
      <c r="F82" s="2"/>
      <c r="G82" s="8"/>
    </row>
    <row r="83" spans="1:7" ht="15">
      <c r="A83" s="1" t="s">
        <v>74</v>
      </c>
      <c r="B83" s="1" t="s">
        <v>75</v>
      </c>
      <c r="C83" s="1">
        <v>552.64</v>
      </c>
      <c r="D83" s="2">
        <f>C83+C83*15%</f>
        <v>635.536</v>
      </c>
      <c r="E83" s="3"/>
      <c r="F83" s="2"/>
      <c r="G83" s="8"/>
    </row>
    <row r="84" spans="1:7" ht="15">
      <c r="A84" s="1" t="s">
        <v>74</v>
      </c>
      <c r="B84" s="1" t="s">
        <v>76</v>
      </c>
      <c r="C84" s="1">
        <v>166.88</v>
      </c>
      <c r="D84" s="2">
        <f aca="true" t="shared" si="1" ref="D84:D123">C84+C84*15%</f>
        <v>191.912</v>
      </c>
      <c r="E84" s="3"/>
      <c r="F84" s="2"/>
      <c r="G84" s="8"/>
    </row>
    <row r="85" spans="1:7" ht="15">
      <c r="A85" s="1" t="s">
        <v>74</v>
      </c>
      <c r="B85" s="1" t="s">
        <v>77</v>
      </c>
      <c r="C85" s="1">
        <v>414.31</v>
      </c>
      <c r="D85" s="2">
        <f t="shared" si="1"/>
        <v>476.4565</v>
      </c>
      <c r="E85" s="3"/>
      <c r="F85" s="2"/>
      <c r="G85" s="8"/>
    </row>
    <row r="86" spans="1:7" ht="15">
      <c r="A86" s="1"/>
      <c r="B86" s="1"/>
      <c r="C86" s="1">
        <f>SUM(C83:C85)</f>
        <v>1133.83</v>
      </c>
      <c r="D86" s="2">
        <f>SUM(D83:D85)</f>
        <v>1303.9045</v>
      </c>
      <c r="E86" s="3">
        <v>1305</v>
      </c>
      <c r="F86" s="2">
        <f>C86*445.63/30608.76</f>
        <v>16.50732218162382</v>
      </c>
      <c r="G86" s="8">
        <f>E86-F86-D86</f>
        <v>-15.411822181623847</v>
      </c>
    </row>
    <row r="87" spans="1:7" ht="15">
      <c r="A87" s="1"/>
      <c r="B87" s="1"/>
      <c r="C87" s="1"/>
      <c r="D87" s="2"/>
      <c r="E87" s="3"/>
      <c r="F87" s="2"/>
      <c r="G87" s="8"/>
    </row>
    <row r="88" spans="1:7" ht="15">
      <c r="A88" s="1" t="s">
        <v>78</v>
      </c>
      <c r="B88" s="1" t="s">
        <v>79</v>
      </c>
      <c r="C88" s="1">
        <v>391.66</v>
      </c>
      <c r="D88" s="2">
        <f t="shared" si="1"/>
        <v>450.40900000000005</v>
      </c>
      <c r="E88" s="3"/>
      <c r="F88" s="2"/>
      <c r="G88" s="8"/>
    </row>
    <row r="89" spans="1:7" ht="15">
      <c r="A89" s="1" t="s">
        <v>78</v>
      </c>
      <c r="B89" s="1" t="s">
        <v>80</v>
      </c>
      <c r="C89" s="1">
        <v>324.74</v>
      </c>
      <c r="D89" s="2">
        <f t="shared" si="1"/>
        <v>373.451</v>
      </c>
      <c r="E89" s="3"/>
      <c r="F89" s="2"/>
      <c r="G89" s="8"/>
    </row>
    <row r="90" spans="1:7" ht="15">
      <c r="A90" s="1"/>
      <c r="B90" s="1"/>
      <c r="C90" s="1">
        <f>SUM(C88:C89)</f>
        <v>716.4000000000001</v>
      </c>
      <c r="D90" s="2">
        <f>SUM(D88:D89)</f>
        <v>823.8600000000001</v>
      </c>
      <c r="E90" s="3">
        <v>825</v>
      </c>
      <c r="F90" s="2">
        <f>C90*445.63/30608.76</f>
        <v>10.429998863070574</v>
      </c>
      <c r="G90" s="8">
        <f>E90-F90-D90</f>
        <v>-9.28999886307065</v>
      </c>
    </row>
    <row r="91" spans="1:7" ht="15">
      <c r="A91" s="1"/>
      <c r="B91" s="1"/>
      <c r="C91" s="1"/>
      <c r="D91" s="2"/>
      <c r="E91" s="3"/>
      <c r="F91" s="2"/>
      <c r="G91" s="8"/>
    </row>
    <row r="92" spans="1:7" ht="15">
      <c r="A92" s="1" t="s">
        <v>81</v>
      </c>
      <c r="B92" s="1" t="s">
        <v>82</v>
      </c>
      <c r="C92" s="1">
        <v>326.57</v>
      </c>
      <c r="D92" s="2">
        <f t="shared" si="1"/>
        <v>375.5555</v>
      </c>
      <c r="E92" s="3"/>
      <c r="F92" s="2"/>
      <c r="G92" s="8"/>
    </row>
    <row r="93" spans="1:7" ht="15">
      <c r="A93" s="1" t="s">
        <v>81</v>
      </c>
      <c r="B93" s="1" t="s">
        <v>83</v>
      </c>
      <c r="C93" s="1">
        <v>409.75</v>
      </c>
      <c r="D93" s="2">
        <f t="shared" si="1"/>
        <v>471.2125</v>
      </c>
      <c r="E93" s="3"/>
      <c r="F93" s="2"/>
      <c r="G93" s="8"/>
    </row>
    <row r="94" spans="1:7" ht="15">
      <c r="A94" s="1"/>
      <c r="B94" s="1"/>
      <c r="C94" s="1">
        <f>SUM(C92:C93)</f>
        <v>736.3199999999999</v>
      </c>
      <c r="D94" s="2">
        <f>SUM(D92:D93)</f>
        <v>846.768</v>
      </c>
      <c r="E94" s="3">
        <v>848</v>
      </c>
      <c r="F94" s="2">
        <f>C94*445.63/30608.76</f>
        <v>10.720012231792467</v>
      </c>
      <c r="G94" s="8">
        <f>E94-F94-D94</f>
        <v>-9.488012231792482</v>
      </c>
    </row>
    <row r="95" spans="1:7" ht="15">
      <c r="A95" s="1"/>
      <c r="B95" s="1"/>
      <c r="C95" s="1"/>
      <c r="D95" s="2"/>
      <c r="E95" s="3"/>
      <c r="F95" s="2"/>
      <c r="G95" s="8"/>
    </row>
    <row r="96" spans="1:7" ht="15">
      <c r="A96" s="1" t="s">
        <v>84</v>
      </c>
      <c r="B96" s="1" t="s">
        <v>85</v>
      </c>
      <c r="C96" s="1">
        <v>376.65</v>
      </c>
      <c r="D96" s="2">
        <f t="shared" si="1"/>
        <v>433.1475</v>
      </c>
      <c r="E96" s="3"/>
      <c r="F96" s="2"/>
      <c r="G96" s="8"/>
    </row>
    <row r="97" spans="1:7" ht="15">
      <c r="A97" s="1" t="s">
        <v>84</v>
      </c>
      <c r="B97" s="1" t="s">
        <v>86</v>
      </c>
      <c r="C97" s="1">
        <v>572.83</v>
      </c>
      <c r="D97" s="2">
        <f t="shared" si="1"/>
        <v>658.7545</v>
      </c>
      <c r="E97" s="3"/>
      <c r="F97" s="2"/>
      <c r="G97" s="8"/>
    </row>
    <row r="98" spans="1:7" ht="15">
      <c r="A98" s="1" t="s">
        <v>84</v>
      </c>
      <c r="B98" s="1" t="s">
        <v>87</v>
      </c>
      <c r="C98" s="1">
        <v>664.22</v>
      </c>
      <c r="D98" s="2">
        <f t="shared" si="1"/>
        <v>763.8530000000001</v>
      </c>
      <c r="E98" s="3"/>
      <c r="F98" s="2"/>
      <c r="G98" s="8"/>
    </row>
    <row r="99" spans="1:7" ht="15">
      <c r="A99" s="1"/>
      <c r="B99" s="1"/>
      <c r="C99" s="1">
        <f>SUM(C96:C98)</f>
        <v>1613.7</v>
      </c>
      <c r="D99" s="2">
        <f>SUM(D96:D98)</f>
        <v>1855.755</v>
      </c>
      <c r="E99" s="3">
        <v>1857</v>
      </c>
      <c r="F99" s="2">
        <f>C99*445.63/30608.76</f>
        <v>23.493703469202938</v>
      </c>
      <c r="G99" s="8">
        <f>E99-F99-D99</f>
        <v>-22.248703469203065</v>
      </c>
    </row>
    <row r="100" spans="1:7" ht="15">
      <c r="A100" s="1"/>
      <c r="B100" s="1"/>
      <c r="C100" s="1"/>
      <c r="D100" s="2"/>
      <c r="E100" s="3"/>
      <c r="F100" s="2"/>
      <c r="G100" s="8"/>
    </row>
    <row r="101" spans="1:7" ht="15">
      <c r="A101" s="1" t="s">
        <v>88</v>
      </c>
      <c r="B101" s="1" t="s">
        <v>89</v>
      </c>
      <c r="C101" s="1">
        <v>440.56</v>
      </c>
      <c r="D101" s="2">
        <f t="shared" si="1"/>
        <v>506.644</v>
      </c>
      <c r="E101" s="3">
        <v>507</v>
      </c>
      <c r="F101" s="2">
        <f>C101*445.63/30608.76</f>
        <v>6.414070769283041</v>
      </c>
      <c r="G101" s="8">
        <f>E101-F101-D101</f>
        <v>-6.058070769283063</v>
      </c>
    </row>
    <row r="102" spans="1:7" ht="15">
      <c r="A102" s="1"/>
      <c r="B102" s="1"/>
      <c r="C102" s="1"/>
      <c r="D102" s="2"/>
      <c r="E102" s="3"/>
      <c r="F102" s="2"/>
      <c r="G102" s="8"/>
    </row>
    <row r="103" spans="1:7" ht="15">
      <c r="A103" s="1" t="s">
        <v>90</v>
      </c>
      <c r="B103" s="1" t="s">
        <v>91</v>
      </c>
      <c r="C103" s="1">
        <v>172.71</v>
      </c>
      <c r="D103" s="2">
        <f t="shared" si="1"/>
        <v>198.6165</v>
      </c>
      <c r="E103" s="3">
        <v>199</v>
      </c>
      <c r="F103" s="2">
        <f>C103*445.63/30608.76</f>
        <v>2.5144683188734205</v>
      </c>
      <c r="G103" s="8">
        <f>E103-F103-D103</f>
        <v>-2.130968318873414</v>
      </c>
    </row>
    <row r="104" spans="1:7" ht="15">
      <c r="A104" s="1"/>
      <c r="B104" s="1"/>
      <c r="C104" s="1"/>
      <c r="D104" s="2"/>
      <c r="E104" s="3"/>
      <c r="F104" s="2">
        <f>C104*445.63/30608.76</f>
        <v>0</v>
      </c>
      <c r="G104" s="8">
        <f>E104-F104-D104</f>
        <v>0</v>
      </c>
    </row>
    <row r="105" spans="1:7" ht="15">
      <c r="A105" s="1" t="s">
        <v>92</v>
      </c>
      <c r="B105" s="1" t="s">
        <v>93</v>
      </c>
      <c r="C105" s="1">
        <v>251.58</v>
      </c>
      <c r="D105" s="2">
        <f t="shared" si="1"/>
        <v>289.317</v>
      </c>
      <c r="E105" s="3"/>
      <c r="F105" s="2"/>
      <c r="G105" s="8"/>
    </row>
    <row r="106" spans="1:7" ht="15">
      <c r="A106" s="1" t="s">
        <v>92</v>
      </c>
      <c r="B106" s="1" t="s">
        <v>94</v>
      </c>
      <c r="C106" s="1">
        <v>207.1</v>
      </c>
      <c r="D106" s="2">
        <f t="shared" si="1"/>
        <v>238.165</v>
      </c>
      <c r="E106" s="3"/>
      <c r="F106" s="2"/>
      <c r="G106" s="8"/>
    </row>
    <row r="107" spans="1:7" ht="15">
      <c r="A107" s="1" t="s">
        <v>92</v>
      </c>
      <c r="B107" s="1" t="s">
        <v>95</v>
      </c>
      <c r="C107" s="1">
        <v>420.52</v>
      </c>
      <c r="D107" s="2">
        <f t="shared" si="1"/>
        <v>483.59799999999996</v>
      </c>
      <c r="E107" s="3"/>
      <c r="F107" s="2"/>
      <c r="G107" s="8"/>
    </row>
    <row r="108" spans="1:7" ht="15">
      <c r="A108" s="1" t="s">
        <v>92</v>
      </c>
      <c r="B108" s="1" t="s">
        <v>96</v>
      </c>
      <c r="C108" s="1">
        <v>495.92</v>
      </c>
      <c r="D108" s="2">
        <f t="shared" si="1"/>
        <v>570.308</v>
      </c>
      <c r="E108" s="3"/>
      <c r="F108" s="2"/>
      <c r="G108" s="8"/>
    </row>
    <row r="109" spans="1:7" ht="15">
      <c r="A109" s="1"/>
      <c r="B109" s="1"/>
      <c r="C109" s="1">
        <f>SUM(C105:C108)</f>
        <v>1375.1200000000001</v>
      </c>
      <c r="D109" s="2">
        <f>SUM(D105:D108)</f>
        <v>1581.388</v>
      </c>
      <c r="E109" s="3">
        <v>1584</v>
      </c>
      <c r="F109" s="2">
        <f>C109*445.63/30608.76</f>
        <v>20.02024014040425</v>
      </c>
      <c r="G109" s="8">
        <f>E109-F109-D109</f>
        <v>-17.408240140404132</v>
      </c>
    </row>
    <row r="110" spans="1:7" ht="15">
      <c r="A110" s="1"/>
      <c r="B110" s="1"/>
      <c r="C110" s="1"/>
      <c r="D110" s="2"/>
      <c r="E110" s="3"/>
      <c r="F110" s="2"/>
      <c r="G110" s="8"/>
    </row>
    <row r="111" spans="1:7" ht="15">
      <c r="A111" s="1" t="s">
        <v>97</v>
      </c>
      <c r="B111" s="1" t="s">
        <v>98</v>
      </c>
      <c r="C111" s="1">
        <v>282.48</v>
      </c>
      <c r="D111" s="2">
        <f t="shared" si="1"/>
        <v>324.85200000000003</v>
      </c>
      <c r="E111" s="3"/>
      <c r="F111" s="2"/>
      <c r="G111" s="8"/>
    </row>
    <row r="112" spans="1:7" ht="15">
      <c r="A112" s="1" t="s">
        <v>97</v>
      </c>
      <c r="B112" s="1" t="s">
        <v>99</v>
      </c>
      <c r="C112" s="1">
        <v>290.33</v>
      </c>
      <c r="D112" s="2">
        <f t="shared" si="1"/>
        <v>333.8795</v>
      </c>
      <c r="E112" s="3"/>
      <c r="F112" s="2"/>
      <c r="G112" s="8"/>
    </row>
    <row r="113" spans="1:7" ht="15">
      <c r="A113" s="1" t="s">
        <v>97</v>
      </c>
      <c r="B113" s="1" t="s">
        <v>100</v>
      </c>
      <c r="C113" s="1">
        <v>211.96</v>
      </c>
      <c r="D113" s="2">
        <f t="shared" si="1"/>
        <v>243.75400000000002</v>
      </c>
      <c r="E113" s="3"/>
      <c r="F113" s="2"/>
      <c r="G113" s="8"/>
    </row>
    <row r="114" spans="1:7" ht="15">
      <c r="A114" s="1" t="s">
        <v>97</v>
      </c>
      <c r="B114" s="1" t="s">
        <v>101</v>
      </c>
      <c r="C114" s="1">
        <v>209.16</v>
      </c>
      <c r="D114" s="2">
        <f t="shared" si="1"/>
        <v>240.534</v>
      </c>
      <c r="E114" s="3"/>
      <c r="F114" s="2"/>
      <c r="G114" s="8"/>
    </row>
    <row r="115" spans="1:7" ht="15">
      <c r="A115" s="1"/>
      <c r="B115" s="1"/>
      <c r="C115" s="1">
        <f>SUM(C111:C114)</f>
        <v>993.93</v>
      </c>
      <c r="D115" s="2">
        <f>SUM(D111:D114)</f>
        <v>1143.0195</v>
      </c>
      <c r="E115" s="3">
        <v>1144</v>
      </c>
      <c r="F115" s="2">
        <f>C115*445.63/30608.76</f>
        <v>14.470531504706495</v>
      </c>
      <c r="G115" s="8">
        <f>E115-F115-D115</f>
        <v>-13.490031504706621</v>
      </c>
    </row>
    <row r="116" spans="1:7" ht="15">
      <c r="A116" s="1"/>
      <c r="B116" s="1"/>
      <c r="C116" s="1"/>
      <c r="D116" s="2"/>
      <c r="E116" s="3"/>
      <c r="F116" s="2"/>
      <c r="G116" s="8"/>
    </row>
    <row r="117" spans="1:7" ht="15">
      <c r="A117" s="1" t="s">
        <v>102</v>
      </c>
      <c r="B117" s="1" t="s">
        <v>103</v>
      </c>
      <c r="C117" s="1">
        <v>469.41</v>
      </c>
      <c r="D117" s="2">
        <f t="shared" si="1"/>
        <v>539.8215</v>
      </c>
      <c r="E117" s="3"/>
      <c r="F117" s="2"/>
      <c r="G117" s="8"/>
    </row>
    <row r="118" spans="1:7" ht="15">
      <c r="A118" s="1" t="s">
        <v>102</v>
      </c>
      <c r="B118" s="1" t="s">
        <v>104</v>
      </c>
      <c r="C118" s="1">
        <v>406.76</v>
      </c>
      <c r="D118" s="2">
        <f t="shared" si="1"/>
        <v>467.774</v>
      </c>
      <c r="E118" s="3"/>
      <c r="F118" s="2"/>
      <c r="G118" s="8"/>
    </row>
    <row r="119" spans="1:7" ht="15">
      <c r="A119" s="1"/>
      <c r="B119" s="1"/>
      <c r="C119" s="1">
        <f>SUM(C117:C118)</f>
        <v>876.1700000000001</v>
      </c>
      <c r="D119" s="2">
        <f>SUM(D117:D118)</f>
        <v>1007.5955</v>
      </c>
      <c r="E119" s="1">
        <v>59</v>
      </c>
      <c r="F119" s="2">
        <f>C119*445.63/30608.76</f>
        <v>12.756074963507182</v>
      </c>
      <c r="G119" s="8">
        <f>E119-F119-D119</f>
        <v>-961.3515749635072</v>
      </c>
    </row>
    <row r="120" spans="1:7" ht="15">
      <c r="A120" s="1"/>
      <c r="B120" s="1"/>
      <c r="C120" s="1"/>
      <c r="D120" s="2"/>
      <c r="E120" s="3"/>
      <c r="F120" s="2"/>
      <c r="G120" s="8"/>
    </row>
    <row r="121" spans="1:7" ht="15">
      <c r="A121" s="1" t="s">
        <v>105</v>
      </c>
      <c r="B121" s="1" t="s">
        <v>106</v>
      </c>
      <c r="C121" s="1">
        <v>439.61</v>
      </c>
      <c r="D121" s="2">
        <f t="shared" si="1"/>
        <v>505.55150000000003</v>
      </c>
      <c r="E121" s="3">
        <v>506</v>
      </c>
      <c r="F121" s="2">
        <f>C121*445.63/30608.76</f>
        <v>6.400239810433353</v>
      </c>
      <c r="G121" s="8">
        <f>E121-F121-D121</f>
        <v>-5.9517398104333665</v>
      </c>
    </row>
    <row r="122" spans="1:7" ht="15">
      <c r="A122" s="1"/>
      <c r="B122" s="1"/>
      <c r="C122" s="1"/>
      <c r="D122" s="2"/>
      <c r="E122" s="3"/>
      <c r="F122" s="2"/>
      <c r="G122" s="8"/>
    </row>
    <row r="123" spans="1:7" ht="15">
      <c r="A123" s="1" t="s">
        <v>107</v>
      </c>
      <c r="B123" s="1" t="s">
        <v>108</v>
      </c>
      <c r="C123" s="1">
        <v>276.32</v>
      </c>
      <c r="D123" s="2">
        <f t="shared" si="1"/>
        <v>317.768</v>
      </c>
      <c r="E123" s="3">
        <v>300</v>
      </c>
      <c r="F123" s="2">
        <f>C123*445.63/30608.76</f>
        <v>4.022916367732636</v>
      </c>
      <c r="G123" s="8">
        <f>E123-F123-D123</f>
        <v>-21.79091636773262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2015-08-07T05:33:09Z</dcterms:created>
  <dcterms:modified xsi:type="dcterms:W3CDTF">2015-08-07T05:34:43Z</dcterms:modified>
  <cp:category/>
  <cp:version/>
  <cp:contentType/>
  <cp:contentStatus/>
</cp:coreProperties>
</file>