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общая картина (СП2)" sheetId="1" r:id="rId1"/>
  </sheets>
  <definedNames/>
  <calcPr fullCalcOnLoad="1"/>
</workbook>
</file>

<file path=xl/sharedStrings.xml><?xml version="1.0" encoding="utf-8"?>
<sst xmlns="http://schemas.openxmlformats.org/spreadsheetml/2006/main" count="185" uniqueCount="63">
  <si>
    <t>НИК</t>
  </si>
  <si>
    <t>Арт.</t>
  </si>
  <si>
    <t>Цвет</t>
  </si>
  <si>
    <t>Размер</t>
  </si>
  <si>
    <t>Цена за   1 шт.</t>
  </si>
  <si>
    <t>Цена со скидкой и орг%:</t>
  </si>
  <si>
    <t>Разбросы</t>
  </si>
  <si>
    <t>ИТОГО                 к оплате:</t>
  </si>
  <si>
    <t>ПРЕДОПЛАТА     за заказ</t>
  </si>
  <si>
    <t>ТР</t>
  </si>
  <si>
    <t>ИТОГО           (к доплате):</t>
  </si>
  <si>
    <t>arabeska0608</t>
  </si>
  <si>
    <t>COT*25*59*Б</t>
  </si>
  <si>
    <t>сирень/фиолет</t>
  </si>
  <si>
    <t>18*15*С</t>
  </si>
  <si>
    <t>оранж/хаки</t>
  </si>
  <si>
    <t>ksunia о</t>
  </si>
  <si>
    <t>малина/серый</t>
  </si>
  <si>
    <t>lokata</t>
  </si>
  <si>
    <t>Lucha</t>
  </si>
  <si>
    <t>17*77*Б</t>
  </si>
  <si>
    <t>MA83</t>
  </si>
  <si>
    <t>marina25</t>
  </si>
  <si>
    <t>21*12*М*Б</t>
  </si>
  <si>
    <t>коралл/кофе</t>
  </si>
  <si>
    <t>natashha07</t>
  </si>
  <si>
    <t>СОТ*26*36*Б</t>
  </si>
  <si>
    <t>черный</t>
  </si>
  <si>
    <t>PROKATE</t>
  </si>
  <si>
    <t>26*45*Б</t>
  </si>
  <si>
    <t>салат/серый</t>
  </si>
  <si>
    <t>РАСКИД</t>
  </si>
  <si>
    <t>Stasy46</t>
  </si>
  <si>
    <t>Yolla</t>
  </si>
  <si>
    <t>21*30</t>
  </si>
  <si>
    <t>синий</t>
  </si>
  <si>
    <t>Анины глазки</t>
  </si>
  <si>
    <t>21*62*Б</t>
  </si>
  <si>
    <t>Бешеная мама</t>
  </si>
  <si>
    <t>J*17*47*Б</t>
  </si>
  <si>
    <t>голубой/серый</t>
  </si>
  <si>
    <t>гася</t>
  </si>
  <si>
    <t>Домника</t>
  </si>
  <si>
    <t>21*19*М*Б</t>
  </si>
  <si>
    <t>Еля С</t>
  </si>
  <si>
    <t>зламатри</t>
  </si>
  <si>
    <t>кларас</t>
  </si>
  <si>
    <t>Ксенка</t>
  </si>
  <si>
    <t>КУЗЬМА_83</t>
  </si>
  <si>
    <t>НатальяР</t>
  </si>
  <si>
    <t>Николаева</t>
  </si>
  <si>
    <t>Ничка</t>
  </si>
  <si>
    <t>Позитиффчик</t>
  </si>
  <si>
    <t>Свет-Уля</t>
  </si>
  <si>
    <t>счастливка</t>
  </si>
  <si>
    <t>Такого Дяди Племянница</t>
  </si>
  <si>
    <t>ЮлияБогдан</t>
  </si>
  <si>
    <t>Юля 30</t>
  </si>
  <si>
    <t>Я</t>
  </si>
  <si>
    <t>свободно</t>
  </si>
  <si>
    <t>пристроен</t>
  </si>
  <si>
    <t>Екатерина Великая</t>
  </si>
  <si>
    <t>возврат (пристрой)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</si>
</sst>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17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43" fillId="10" borderId="10" xfId="0" applyFont="1" applyFill="1" applyBorder="1" applyAlignment="1">
      <alignment horizontal="center" vertical="center" wrapText="1"/>
    </xf>
    <xf numFmtId="0" fontId="43" fillId="10" borderId="11" xfId="0" applyFont="1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43" fillId="10" borderId="12" xfId="0" applyFont="1" applyFill="1" applyBorder="1" applyAlignment="1">
      <alignment horizontal="center" vertical="center" wrapText="1"/>
    </xf>
    <xf numFmtId="0" fontId="45" fillId="4" borderId="13" xfId="0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164" fontId="44" fillId="0" borderId="12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4" fillId="10" borderId="14" xfId="0" applyFont="1" applyFill="1" applyBorder="1" applyAlignment="1">
      <alignment horizontal="center"/>
    </xf>
    <xf numFmtId="0" fontId="34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4" xfId="0" applyFill="1" applyBorder="1" applyAlignment="1">
      <alignment/>
    </xf>
    <xf numFmtId="0" fontId="0" fillId="10" borderId="16" xfId="0" applyFill="1" applyBorder="1" applyAlignment="1">
      <alignment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164" fontId="44" fillId="0" borderId="19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4" fillId="10" borderId="21" xfId="0" applyFont="1" applyFill="1" applyBorder="1" applyAlignment="1">
      <alignment horizontal="center"/>
    </xf>
    <xf numFmtId="0" fontId="34" fillId="10" borderId="22" xfId="0" applyFont="1" applyFill="1" applyBorder="1" applyAlignment="1">
      <alignment horizontal="center"/>
    </xf>
    <xf numFmtId="0" fontId="0" fillId="10" borderId="22" xfId="0" applyFill="1" applyBorder="1" applyAlignment="1">
      <alignment horizontal="center"/>
    </xf>
    <xf numFmtId="0" fontId="0" fillId="10" borderId="22" xfId="0" applyFill="1" applyBorder="1" applyAlignment="1">
      <alignment/>
    </xf>
    <xf numFmtId="0" fontId="0" fillId="10" borderId="21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24" xfId="0" applyFill="1" applyBorder="1" applyAlignment="1">
      <alignment/>
    </xf>
    <xf numFmtId="0" fontId="21" fillId="0" borderId="14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6" fillId="0" borderId="17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46" fillId="0" borderId="18" xfId="0" applyFont="1" applyBorder="1" applyAlignment="1">
      <alignment horizontal="center"/>
    </xf>
    <xf numFmtId="164" fontId="44" fillId="0" borderId="18" xfId="0" applyNumberFormat="1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0" fillId="6" borderId="21" xfId="0" applyFill="1" applyBorder="1" applyAlignment="1">
      <alignment/>
    </xf>
    <xf numFmtId="0" fontId="34" fillId="6" borderId="22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2" xfId="0" applyFill="1" applyBorder="1" applyAlignment="1">
      <alignment/>
    </xf>
    <xf numFmtId="164" fontId="0" fillId="6" borderId="22" xfId="0" applyNumberFormat="1" applyFill="1" applyBorder="1" applyAlignment="1">
      <alignment/>
    </xf>
    <xf numFmtId="164" fontId="0" fillId="6" borderId="21" xfId="0" applyNumberFormat="1" applyFill="1" applyBorder="1" applyAlignment="1">
      <alignment/>
    </xf>
    <xf numFmtId="164" fontId="0" fillId="6" borderId="23" xfId="0" applyNumberFormat="1" applyFill="1" applyBorder="1" applyAlignment="1">
      <alignment/>
    </xf>
    <xf numFmtId="164" fontId="0" fillId="6" borderId="24" xfId="0" applyNumberFormat="1" applyFill="1" applyBorder="1" applyAlignment="1">
      <alignment/>
    </xf>
    <xf numFmtId="0" fontId="47" fillId="0" borderId="14" xfId="0" applyFont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0" fillId="6" borderId="14" xfId="0" applyFill="1" applyBorder="1" applyAlignment="1">
      <alignment/>
    </xf>
    <xf numFmtId="0" fontId="34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/>
    </xf>
    <xf numFmtId="164" fontId="0" fillId="6" borderId="0" xfId="0" applyNumberFormat="1" applyFill="1" applyBorder="1" applyAlignment="1">
      <alignment/>
    </xf>
    <xf numFmtId="164" fontId="0" fillId="6" borderId="14" xfId="0" applyNumberFormat="1" applyFill="1" applyBorder="1" applyAlignment="1">
      <alignment/>
    </xf>
    <xf numFmtId="164" fontId="0" fillId="6" borderId="15" xfId="0" applyNumberFormat="1" applyFill="1" applyBorder="1" applyAlignment="1">
      <alignment/>
    </xf>
    <xf numFmtId="164" fontId="0" fillId="6" borderId="16" xfId="0" applyNumberFormat="1" applyFill="1" applyBorder="1" applyAlignment="1">
      <alignment/>
    </xf>
    <xf numFmtId="0" fontId="46" fillId="0" borderId="14" xfId="0" applyFont="1" applyBorder="1" applyAlignment="1">
      <alignment horizontal="center"/>
    </xf>
    <xf numFmtId="0" fontId="0" fillId="6" borderId="17" xfId="0" applyFill="1" applyBorder="1" applyAlignment="1">
      <alignment/>
    </xf>
    <xf numFmtId="0" fontId="34" fillId="6" borderId="18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8" xfId="0" applyFill="1" applyBorder="1" applyAlignment="1">
      <alignment/>
    </xf>
    <xf numFmtId="164" fontId="0" fillId="6" borderId="18" xfId="0" applyNumberFormat="1" applyFill="1" applyBorder="1" applyAlignment="1">
      <alignment/>
    </xf>
    <xf numFmtId="164" fontId="0" fillId="6" borderId="17" xfId="0" applyNumberFormat="1" applyFill="1" applyBorder="1" applyAlignment="1">
      <alignment/>
    </xf>
    <xf numFmtId="164" fontId="0" fillId="6" borderId="19" xfId="0" applyNumberFormat="1" applyFill="1" applyBorder="1" applyAlignment="1">
      <alignment/>
    </xf>
    <xf numFmtId="164" fontId="0" fillId="6" borderId="20" xfId="0" applyNumberFormat="1" applyFill="1" applyBorder="1" applyAlignment="1">
      <alignment/>
    </xf>
    <xf numFmtId="0" fontId="34" fillId="0" borderId="16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164" fontId="44" fillId="0" borderId="12" xfId="0" applyNumberFormat="1" applyFont="1" applyFill="1" applyBorder="1" applyAlignment="1">
      <alignment horizontal="right"/>
    </xf>
    <xf numFmtId="164" fontId="44" fillId="0" borderId="19" xfId="0" applyNumberFormat="1" applyFont="1" applyFill="1" applyBorder="1" applyAlignment="1">
      <alignment horizontal="right"/>
    </xf>
    <xf numFmtId="0" fontId="0" fillId="0" borderId="16" xfId="0" applyFill="1" applyBorder="1" applyAlignment="1">
      <alignment/>
    </xf>
    <xf numFmtId="164" fontId="44" fillId="0" borderId="16" xfId="0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 horizontal="center" vertical="center" wrapText="1"/>
    </xf>
    <xf numFmtId="0" fontId="48" fillId="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24.140625" style="0" customWidth="1"/>
    <col min="2" max="2" width="13.7109375" style="50" customWidth="1"/>
    <col min="3" max="3" width="15.140625" style="51" customWidth="1"/>
    <col min="4" max="4" width="10.00390625" style="0" customWidth="1"/>
    <col min="5" max="5" width="10.28125" style="0" customWidth="1"/>
    <col min="6" max="6" width="9.421875" style="52" customWidth="1"/>
    <col min="7" max="7" width="13.00390625" style="0" customWidth="1"/>
    <col min="8" max="8" width="12.421875" style="0" customWidth="1"/>
    <col min="9" max="10" width="7.7109375" style="0" customWidth="1"/>
    <col min="11" max="11" width="6.28125" style="0" customWidth="1"/>
    <col min="12" max="12" width="14.8515625" style="0" customWidth="1"/>
  </cols>
  <sheetData>
    <row r="1" spans="1:13" ht="49.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5" t="s">
        <v>7</v>
      </c>
      <c r="I1" s="90" t="s">
        <v>8</v>
      </c>
      <c r="J1" s="91"/>
      <c r="K1" s="6" t="s">
        <v>9</v>
      </c>
      <c r="L1" s="7" t="s">
        <v>10</v>
      </c>
      <c r="M1" s="8"/>
    </row>
    <row r="2" spans="1:12" ht="16.5" thickBot="1">
      <c r="A2" s="9" t="s">
        <v>11</v>
      </c>
      <c r="B2" s="10" t="s">
        <v>12</v>
      </c>
      <c r="C2" s="11" t="s">
        <v>13</v>
      </c>
      <c r="D2" s="12">
        <v>110</v>
      </c>
      <c r="E2" s="12">
        <v>2500</v>
      </c>
      <c r="F2" s="13">
        <f>(E2*0.99)*1.12</f>
        <v>2772.0000000000005</v>
      </c>
      <c r="G2" s="12"/>
      <c r="H2" s="14">
        <f>F2</f>
        <v>2772.0000000000005</v>
      </c>
      <c r="I2" s="15">
        <v>2780</v>
      </c>
      <c r="J2" s="16"/>
      <c r="K2" s="17">
        <v>60</v>
      </c>
      <c r="L2" s="86">
        <f>H2+K2-I2</f>
        <v>52.000000000000455</v>
      </c>
    </row>
    <row r="3" spans="1:12" ht="15">
      <c r="A3" s="18"/>
      <c r="B3" s="19"/>
      <c r="C3" s="20"/>
      <c r="D3" s="21"/>
      <c r="E3" s="21"/>
      <c r="F3" s="21"/>
      <c r="G3" s="21"/>
      <c r="H3" s="22"/>
      <c r="I3" s="23"/>
      <c r="J3" s="22"/>
      <c r="K3" s="24"/>
      <c r="L3" s="24"/>
    </row>
    <row r="4" spans="1:12" ht="16.5" thickBot="1">
      <c r="A4" s="85" t="s">
        <v>61</v>
      </c>
      <c r="B4" s="26" t="s">
        <v>14</v>
      </c>
      <c r="C4" s="27" t="s">
        <v>15</v>
      </c>
      <c r="D4" s="28">
        <v>134</v>
      </c>
      <c r="E4" s="28">
        <v>2600</v>
      </c>
      <c r="F4" s="29">
        <f>(E4*0.99)*1.12</f>
        <v>2882.88</v>
      </c>
      <c r="G4" s="28"/>
      <c r="H4" s="30">
        <f>F4</f>
        <v>2882.88</v>
      </c>
      <c r="I4" s="31">
        <v>2900</v>
      </c>
      <c r="J4" s="32"/>
      <c r="K4" s="33">
        <v>60</v>
      </c>
      <c r="L4" s="87">
        <f>H4+K4-I4</f>
        <v>42.88000000000011</v>
      </c>
    </row>
    <row r="5" spans="1:12" ht="15">
      <c r="A5" s="18"/>
      <c r="B5" s="19"/>
      <c r="C5" s="20"/>
      <c r="D5" s="21"/>
      <c r="E5" s="21"/>
      <c r="F5" s="21"/>
      <c r="G5" s="21"/>
      <c r="H5" s="22"/>
      <c r="I5" s="23"/>
      <c r="J5" s="22"/>
      <c r="K5" s="24"/>
      <c r="L5" s="24"/>
    </row>
    <row r="6" spans="1:12" ht="16.5" thickBot="1">
      <c r="A6" s="25" t="s">
        <v>16</v>
      </c>
      <c r="B6" s="26" t="s">
        <v>12</v>
      </c>
      <c r="C6" s="27" t="s">
        <v>17</v>
      </c>
      <c r="D6" s="28">
        <v>116</v>
      </c>
      <c r="E6" s="28">
        <v>2500</v>
      </c>
      <c r="F6" s="29">
        <f>(E6*0.99)*1.12</f>
        <v>2772.0000000000005</v>
      </c>
      <c r="G6" s="28"/>
      <c r="H6" s="30">
        <f>F6</f>
        <v>2772.0000000000005</v>
      </c>
      <c r="I6" s="31">
        <v>2772</v>
      </c>
      <c r="J6" s="32"/>
      <c r="K6" s="33">
        <v>60</v>
      </c>
      <c r="L6" s="87">
        <f>H6+K6-I6</f>
        <v>60.000000000000455</v>
      </c>
    </row>
    <row r="7" spans="1:12" ht="15">
      <c r="A7" s="18"/>
      <c r="B7" s="19"/>
      <c r="C7" s="20"/>
      <c r="D7" s="21"/>
      <c r="E7" s="21"/>
      <c r="F7" s="21"/>
      <c r="G7" s="21"/>
      <c r="H7" s="22"/>
      <c r="I7" s="23"/>
      <c r="J7" s="22"/>
      <c r="K7" s="24"/>
      <c r="L7" s="24"/>
    </row>
    <row r="8" spans="1:12" ht="16.5" thickBot="1">
      <c r="A8" s="25" t="s">
        <v>18</v>
      </c>
      <c r="B8" s="26" t="s">
        <v>12</v>
      </c>
      <c r="C8" s="27" t="s">
        <v>13</v>
      </c>
      <c r="D8" s="28">
        <v>116</v>
      </c>
      <c r="E8" s="28">
        <v>2500</v>
      </c>
      <c r="F8" s="29">
        <f>(E8*0.99)*1.12</f>
        <v>2772.0000000000005</v>
      </c>
      <c r="G8" s="28"/>
      <c r="H8" s="30">
        <f>F8</f>
        <v>2772.0000000000005</v>
      </c>
      <c r="I8" s="31">
        <v>2772</v>
      </c>
      <c r="J8" s="32"/>
      <c r="K8" s="33">
        <v>60</v>
      </c>
      <c r="L8" s="87">
        <f>H8+K8-I8</f>
        <v>60.000000000000455</v>
      </c>
    </row>
    <row r="9" spans="1:12" ht="15">
      <c r="A9" s="18"/>
      <c r="B9" s="19"/>
      <c r="C9" s="20"/>
      <c r="D9" s="21"/>
      <c r="E9" s="21"/>
      <c r="F9" s="21"/>
      <c r="G9" s="21"/>
      <c r="H9" s="22"/>
      <c r="I9" s="23"/>
      <c r="J9" s="22"/>
      <c r="K9" s="24"/>
      <c r="L9" s="24"/>
    </row>
    <row r="10" spans="1:12" ht="16.5" thickBot="1">
      <c r="A10" s="25" t="s">
        <v>19</v>
      </c>
      <c r="B10" s="26" t="s">
        <v>20</v>
      </c>
      <c r="C10" s="27" t="s">
        <v>15</v>
      </c>
      <c r="D10" s="28">
        <v>128</v>
      </c>
      <c r="E10" s="28">
        <v>1100</v>
      </c>
      <c r="F10" s="29">
        <f>(E10*0.99)*1.12</f>
        <v>1219.68</v>
      </c>
      <c r="G10" s="28"/>
      <c r="H10" s="30">
        <f>F10</f>
        <v>1219.68</v>
      </c>
      <c r="I10" s="31">
        <v>1220</v>
      </c>
      <c r="J10" s="32"/>
      <c r="K10" s="33">
        <v>60</v>
      </c>
      <c r="L10" s="87">
        <f>H10+K10-I10</f>
        <v>59.680000000000064</v>
      </c>
    </row>
    <row r="11" spans="1:12" ht="15">
      <c r="A11" s="18"/>
      <c r="B11" s="19"/>
      <c r="C11" s="20"/>
      <c r="D11" s="21"/>
      <c r="E11" s="21"/>
      <c r="F11" s="21"/>
      <c r="G11" s="21"/>
      <c r="H11" s="22"/>
      <c r="I11" s="23"/>
      <c r="J11" s="22"/>
      <c r="K11" s="24"/>
      <c r="L11" s="24"/>
    </row>
    <row r="12" spans="1:12" ht="16.5" thickBot="1">
      <c r="A12" s="25" t="s">
        <v>21</v>
      </c>
      <c r="B12" s="26" t="s">
        <v>12</v>
      </c>
      <c r="C12" s="27" t="s">
        <v>13</v>
      </c>
      <c r="D12" s="28">
        <v>128</v>
      </c>
      <c r="E12" s="28">
        <v>2500</v>
      </c>
      <c r="F12" s="29">
        <f>(E12*0.99)*1.12</f>
        <v>2772.0000000000005</v>
      </c>
      <c r="G12" s="28"/>
      <c r="H12" s="30">
        <f>F12</f>
        <v>2772.0000000000005</v>
      </c>
      <c r="I12" s="31">
        <v>2772</v>
      </c>
      <c r="J12" s="32"/>
      <c r="K12" s="33">
        <v>60</v>
      </c>
      <c r="L12" s="87">
        <f>H12+K12-I12</f>
        <v>60.000000000000455</v>
      </c>
    </row>
    <row r="13" spans="1:12" ht="15">
      <c r="A13" s="34"/>
      <c r="B13" s="35"/>
      <c r="C13" s="36"/>
      <c r="D13" s="37"/>
      <c r="E13" s="37"/>
      <c r="F13" s="37"/>
      <c r="G13" s="37"/>
      <c r="H13" s="37"/>
      <c r="I13" s="38"/>
      <c r="J13" s="39"/>
      <c r="K13" s="40"/>
      <c r="L13" s="39"/>
    </row>
    <row r="14" spans="1:12" ht="15">
      <c r="A14" s="41" t="s">
        <v>22</v>
      </c>
      <c r="B14" s="42" t="s">
        <v>23</v>
      </c>
      <c r="C14" s="43" t="s">
        <v>24</v>
      </c>
      <c r="D14" s="44">
        <v>116</v>
      </c>
      <c r="E14" s="44">
        <v>1700</v>
      </c>
      <c r="F14" s="45">
        <f>(E14*0.99)*1.12</f>
        <v>1884.9600000000003</v>
      </c>
      <c r="G14" s="44"/>
      <c r="H14" s="44"/>
      <c r="I14" s="46"/>
      <c r="J14" s="47"/>
      <c r="K14" s="48"/>
      <c r="L14" s="47"/>
    </row>
    <row r="15" spans="1:12" ht="16.5" thickBot="1">
      <c r="A15" s="25" t="s">
        <v>22</v>
      </c>
      <c r="B15" s="26" t="s">
        <v>12</v>
      </c>
      <c r="C15" s="27" t="s">
        <v>17</v>
      </c>
      <c r="D15" s="28">
        <v>122</v>
      </c>
      <c r="E15" s="28">
        <v>2500</v>
      </c>
      <c r="F15" s="29">
        <f>(E15*0.99)*1.12</f>
        <v>2772.0000000000005</v>
      </c>
      <c r="G15" s="28"/>
      <c r="H15" s="30">
        <f>F14+F15</f>
        <v>4656.960000000001</v>
      </c>
      <c r="I15" s="31">
        <v>4657</v>
      </c>
      <c r="J15" s="32"/>
      <c r="K15" s="33">
        <v>120</v>
      </c>
      <c r="L15" s="87">
        <f>H15+K15-I15</f>
        <v>119.96000000000095</v>
      </c>
    </row>
    <row r="16" spans="1:12" ht="15">
      <c r="A16" s="34"/>
      <c r="B16" s="35"/>
      <c r="C16" s="36"/>
      <c r="D16" s="37"/>
      <c r="E16" s="37"/>
      <c r="F16" s="37"/>
      <c r="G16" s="37"/>
      <c r="H16" s="37"/>
      <c r="I16" s="38"/>
      <c r="J16" s="39"/>
      <c r="K16" s="40"/>
      <c r="L16" s="39"/>
    </row>
    <row r="17" spans="1:12" ht="15">
      <c r="A17" s="41" t="s">
        <v>25</v>
      </c>
      <c r="B17" s="42" t="s">
        <v>26</v>
      </c>
      <c r="C17" s="43" t="s">
        <v>27</v>
      </c>
      <c r="D17" s="44">
        <v>110</v>
      </c>
      <c r="E17" s="44">
        <v>2500</v>
      </c>
      <c r="F17" s="45">
        <f>(E17*0.99)*1.12</f>
        <v>2772.0000000000005</v>
      </c>
      <c r="G17" s="44"/>
      <c r="H17" s="44"/>
      <c r="I17" s="46"/>
      <c r="J17" s="47"/>
      <c r="K17" s="48"/>
      <c r="L17" s="47"/>
    </row>
    <row r="18" spans="1:12" ht="16.5" thickBot="1">
      <c r="A18" s="25" t="s">
        <v>25</v>
      </c>
      <c r="B18" s="26" t="s">
        <v>12</v>
      </c>
      <c r="C18" s="27" t="s">
        <v>17</v>
      </c>
      <c r="D18" s="28">
        <v>110</v>
      </c>
      <c r="E18" s="28">
        <v>2500</v>
      </c>
      <c r="F18" s="29">
        <f>(E18*0.99)*1.12</f>
        <v>2772.0000000000005</v>
      </c>
      <c r="G18" s="28"/>
      <c r="H18" s="30">
        <f>F17+F18</f>
        <v>5544.000000000001</v>
      </c>
      <c r="I18" s="31">
        <v>2772</v>
      </c>
      <c r="J18" s="32">
        <v>2772</v>
      </c>
      <c r="K18" s="33">
        <v>120</v>
      </c>
      <c r="L18" s="87">
        <f>H18+K18-I18-J18</f>
        <v>120.00000000000091</v>
      </c>
    </row>
    <row r="19" spans="1:12" ht="15">
      <c r="A19" s="34"/>
      <c r="B19" s="35"/>
      <c r="C19" s="36"/>
      <c r="D19" s="37"/>
      <c r="E19" s="37"/>
      <c r="F19" s="37"/>
      <c r="G19" s="37"/>
      <c r="H19" s="37"/>
      <c r="I19" s="38"/>
      <c r="J19" s="39"/>
      <c r="K19" s="40"/>
      <c r="L19" s="39"/>
    </row>
    <row r="20" spans="1:12" ht="15">
      <c r="A20" s="41" t="s">
        <v>28</v>
      </c>
      <c r="B20" s="42" t="s">
        <v>29</v>
      </c>
      <c r="C20" s="43" t="s">
        <v>30</v>
      </c>
      <c r="D20" s="44">
        <v>128</v>
      </c>
      <c r="E20" s="44">
        <v>2700</v>
      </c>
      <c r="F20" s="45">
        <f>(E20*0.99)*1.12</f>
        <v>2993.76</v>
      </c>
      <c r="G20" s="44"/>
      <c r="H20" s="44"/>
      <c r="I20" s="46"/>
      <c r="J20" s="47"/>
      <c r="K20" s="48"/>
      <c r="L20" s="47"/>
    </row>
    <row r="21" spans="1:12" ht="16.5" thickBot="1">
      <c r="A21" s="49" t="s">
        <v>31</v>
      </c>
      <c r="B21" s="26" t="s">
        <v>29</v>
      </c>
      <c r="C21" s="27" t="s">
        <v>30</v>
      </c>
      <c r="D21" s="28">
        <v>146</v>
      </c>
      <c r="E21" s="28"/>
      <c r="F21" s="29"/>
      <c r="G21" s="28">
        <v>890</v>
      </c>
      <c r="H21" s="30">
        <f>F20+G21</f>
        <v>3883.76</v>
      </c>
      <c r="I21" s="31">
        <v>3950</v>
      </c>
      <c r="J21" s="32"/>
      <c r="K21" s="33">
        <v>60</v>
      </c>
      <c r="L21" s="87">
        <f>H21+K21-I21</f>
        <v>-6.239999999999782</v>
      </c>
    </row>
    <row r="22" spans="1:12" ht="15">
      <c r="A22" s="18"/>
      <c r="B22" s="19"/>
      <c r="C22" s="20"/>
      <c r="D22" s="21"/>
      <c r="E22" s="21"/>
      <c r="F22" s="21"/>
      <c r="G22" s="21"/>
      <c r="H22" s="22"/>
      <c r="I22" s="23"/>
      <c r="J22" s="22"/>
      <c r="K22" s="24"/>
      <c r="L22" s="24"/>
    </row>
    <row r="23" spans="1:12" ht="16.5" thickBot="1">
      <c r="A23" s="25" t="s">
        <v>32</v>
      </c>
      <c r="B23" s="26" t="s">
        <v>20</v>
      </c>
      <c r="C23" s="27" t="s">
        <v>15</v>
      </c>
      <c r="D23" s="28">
        <v>134</v>
      </c>
      <c r="E23" s="28">
        <v>1100</v>
      </c>
      <c r="F23" s="29">
        <f>(E23*0.99)*1.12</f>
        <v>1219.68</v>
      </c>
      <c r="G23" s="28"/>
      <c r="H23" s="30">
        <f>F23</f>
        <v>1219.68</v>
      </c>
      <c r="I23" s="31">
        <v>1220</v>
      </c>
      <c r="J23" s="32"/>
      <c r="K23" s="33">
        <v>60</v>
      </c>
      <c r="L23" s="87">
        <f>H23+K23-I23</f>
        <v>59.680000000000064</v>
      </c>
    </row>
    <row r="24" spans="1:12" ht="15">
      <c r="A24" s="18"/>
      <c r="B24" s="19"/>
      <c r="C24" s="20"/>
      <c r="D24" s="21"/>
      <c r="E24" s="21"/>
      <c r="F24" s="21"/>
      <c r="G24" s="21"/>
      <c r="H24" s="22"/>
      <c r="I24" s="23"/>
      <c r="J24" s="22"/>
      <c r="K24" s="24"/>
      <c r="L24" s="24"/>
    </row>
    <row r="25" spans="1:12" ht="16.5" thickBot="1">
      <c r="A25" s="25" t="s">
        <v>33</v>
      </c>
      <c r="B25" s="26" t="s">
        <v>34</v>
      </c>
      <c r="C25" s="27" t="s">
        <v>35</v>
      </c>
      <c r="D25" s="28">
        <v>134</v>
      </c>
      <c r="E25" s="28">
        <v>2200</v>
      </c>
      <c r="F25" s="29">
        <f>(E25*0.99)*1.12</f>
        <v>2439.36</v>
      </c>
      <c r="G25" s="28"/>
      <c r="H25" s="30">
        <f>F25</f>
        <v>2439.36</v>
      </c>
      <c r="I25" s="31">
        <v>2439</v>
      </c>
      <c r="J25" s="32"/>
      <c r="K25" s="33">
        <v>60</v>
      </c>
      <c r="L25" s="87">
        <f>H25+K25-I25</f>
        <v>60.36000000000013</v>
      </c>
    </row>
    <row r="26" spans="1:12" ht="15">
      <c r="A26" s="18"/>
      <c r="B26" s="19"/>
      <c r="C26" s="20"/>
      <c r="D26" s="21"/>
      <c r="E26" s="21"/>
      <c r="F26" s="21"/>
      <c r="G26" s="21"/>
      <c r="H26" s="21"/>
      <c r="I26" s="38"/>
      <c r="J26" s="39"/>
      <c r="K26" s="40"/>
      <c r="L26" s="39"/>
    </row>
    <row r="27" spans="1:12" ht="15">
      <c r="A27" s="50" t="s">
        <v>36</v>
      </c>
      <c r="B27" s="50" t="s">
        <v>34</v>
      </c>
      <c r="C27" s="51" t="s">
        <v>35</v>
      </c>
      <c r="D27">
        <v>140</v>
      </c>
      <c r="E27">
        <v>2200</v>
      </c>
      <c r="F27" s="52">
        <f>(E27*0.99)*1.12</f>
        <v>2439.36</v>
      </c>
      <c r="I27" s="46"/>
      <c r="J27" s="47"/>
      <c r="K27" s="48"/>
      <c r="L27" s="47"/>
    </row>
    <row r="28" spans="1:12" ht="15">
      <c r="A28" s="50" t="s">
        <v>36</v>
      </c>
      <c r="B28" s="50" t="s">
        <v>34</v>
      </c>
      <c r="C28" s="51" t="s">
        <v>35</v>
      </c>
      <c r="D28">
        <v>146</v>
      </c>
      <c r="E28">
        <v>2200</v>
      </c>
      <c r="F28" s="52">
        <f>(E28*0.99)*1.12</f>
        <v>2439.36</v>
      </c>
      <c r="I28" s="46"/>
      <c r="J28" s="47"/>
      <c r="K28" s="48"/>
      <c r="L28" s="47"/>
    </row>
    <row r="29" spans="1:12" ht="15">
      <c r="A29" s="50" t="s">
        <v>36</v>
      </c>
      <c r="B29" s="50" t="s">
        <v>34</v>
      </c>
      <c r="C29" s="51" t="s">
        <v>35</v>
      </c>
      <c r="D29">
        <v>158</v>
      </c>
      <c r="E29">
        <v>2200</v>
      </c>
      <c r="F29" s="52">
        <f>(E29*0.99)*1.12</f>
        <v>2439.36</v>
      </c>
      <c r="I29" s="46"/>
      <c r="J29" s="47"/>
      <c r="K29" s="48"/>
      <c r="L29" s="47"/>
    </row>
    <row r="30" spans="1:12" ht="15">
      <c r="A30" s="50" t="s">
        <v>36</v>
      </c>
      <c r="B30" s="50" t="s">
        <v>34</v>
      </c>
      <c r="C30" s="51" t="s">
        <v>35</v>
      </c>
      <c r="D30">
        <v>164</v>
      </c>
      <c r="E30">
        <v>2200</v>
      </c>
      <c r="F30" s="52">
        <f>(E30*0.99)*1.12</f>
        <v>2439.36</v>
      </c>
      <c r="I30" s="46"/>
      <c r="J30" s="47"/>
      <c r="K30" s="48"/>
      <c r="L30" s="47"/>
    </row>
    <row r="31" spans="1:12" ht="15">
      <c r="A31" s="50" t="s">
        <v>36</v>
      </c>
      <c r="B31" s="50" t="s">
        <v>37</v>
      </c>
      <c r="C31" s="51" t="s">
        <v>17</v>
      </c>
      <c r="D31">
        <v>140</v>
      </c>
      <c r="E31">
        <v>2600</v>
      </c>
      <c r="F31" s="52">
        <f>(E31*0.99)*1.12</f>
        <v>2882.88</v>
      </c>
      <c r="I31" s="46"/>
      <c r="J31" s="47"/>
      <c r="K31" s="48"/>
      <c r="L31" s="47"/>
    </row>
    <row r="32" spans="1:12" ht="16.5" thickBot="1">
      <c r="A32" s="53" t="s">
        <v>31</v>
      </c>
      <c r="B32" s="26" t="s">
        <v>37</v>
      </c>
      <c r="C32" s="27" t="s">
        <v>17</v>
      </c>
      <c r="D32" s="28">
        <v>122</v>
      </c>
      <c r="E32" s="28"/>
      <c r="F32" s="29"/>
      <c r="G32" s="28">
        <v>860</v>
      </c>
      <c r="H32" s="54">
        <f>G32+F27+F28+F29+F30+F31</f>
        <v>13500.32</v>
      </c>
      <c r="I32" s="31">
        <v>13500</v>
      </c>
      <c r="J32" s="32"/>
      <c r="K32" s="33">
        <v>300</v>
      </c>
      <c r="L32" s="87">
        <f>H32+K32-I32</f>
        <v>300.3199999999997</v>
      </c>
    </row>
    <row r="33" spans="1:12" ht="15">
      <c r="A33" s="18"/>
      <c r="B33" s="19"/>
      <c r="C33" s="20"/>
      <c r="D33" s="21"/>
      <c r="E33" s="21"/>
      <c r="F33" s="21"/>
      <c r="G33" s="21"/>
      <c r="H33" s="22"/>
      <c r="I33" s="23"/>
      <c r="J33" s="22"/>
      <c r="K33" s="40"/>
      <c r="L33" s="22"/>
    </row>
    <row r="34" spans="1:12" ht="15">
      <c r="A34" s="50" t="s">
        <v>38</v>
      </c>
      <c r="B34" s="50" t="s">
        <v>39</v>
      </c>
      <c r="C34" s="51" t="s">
        <v>40</v>
      </c>
      <c r="D34">
        <v>134</v>
      </c>
      <c r="E34">
        <v>2500</v>
      </c>
      <c r="F34" s="52">
        <f>(E34*0.99)*1.12</f>
        <v>2772.0000000000005</v>
      </c>
      <c r="I34" s="46"/>
      <c r="J34" s="47"/>
      <c r="K34" s="48"/>
      <c r="L34" s="47"/>
    </row>
    <row r="35" spans="1:12" ht="16.5" thickBot="1">
      <c r="A35" s="53" t="s">
        <v>31</v>
      </c>
      <c r="B35" s="26" t="s">
        <v>39</v>
      </c>
      <c r="C35" s="27" t="s">
        <v>40</v>
      </c>
      <c r="D35" s="28">
        <v>122</v>
      </c>
      <c r="E35" s="28"/>
      <c r="F35" s="29"/>
      <c r="G35" s="28">
        <v>820</v>
      </c>
      <c r="H35" s="30">
        <f>F34+G35</f>
        <v>3592.0000000000005</v>
      </c>
      <c r="I35" s="31">
        <v>3600</v>
      </c>
      <c r="J35" s="32"/>
      <c r="K35" s="33">
        <v>60</v>
      </c>
      <c r="L35" s="87">
        <f>H35+K35-I35</f>
        <v>52.000000000000455</v>
      </c>
    </row>
    <row r="36" spans="1:12" ht="15">
      <c r="A36" s="18"/>
      <c r="B36" s="19"/>
      <c r="C36" s="20"/>
      <c r="D36" s="21"/>
      <c r="E36" s="21"/>
      <c r="F36" s="21"/>
      <c r="G36" s="21"/>
      <c r="H36" s="22"/>
      <c r="I36" s="23"/>
      <c r="J36" s="22"/>
      <c r="K36" s="24"/>
      <c r="L36" s="22"/>
    </row>
    <row r="37" spans="1:12" ht="16.5" thickBot="1">
      <c r="A37" s="25" t="s">
        <v>41</v>
      </c>
      <c r="B37" s="26" t="s">
        <v>23</v>
      </c>
      <c r="C37" s="27" t="s">
        <v>24</v>
      </c>
      <c r="D37" s="28">
        <v>110</v>
      </c>
      <c r="E37" s="28">
        <v>1700</v>
      </c>
      <c r="F37" s="29">
        <f>(E37*0.99)*1.12</f>
        <v>1884.9600000000003</v>
      </c>
      <c r="G37" s="28"/>
      <c r="H37" s="30">
        <f>F37</f>
        <v>1884.9600000000003</v>
      </c>
      <c r="I37" s="31">
        <v>1885</v>
      </c>
      <c r="J37" s="32"/>
      <c r="K37" s="33">
        <v>60</v>
      </c>
      <c r="L37" s="87">
        <f>H37+K37-I37</f>
        <v>59.960000000000264</v>
      </c>
    </row>
    <row r="38" spans="1:12" ht="15">
      <c r="A38" s="18"/>
      <c r="B38" s="19"/>
      <c r="C38" s="20"/>
      <c r="D38" s="21"/>
      <c r="E38" s="21"/>
      <c r="F38" s="21"/>
      <c r="G38" s="21"/>
      <c r="H38" s="22"/>
      <c r="I38" s="23"/>
      <c r="J38" s="22"/>
      <c r="K38" s="24"/>
      <c r="L38" s="22"/>
    </row>
    <row r="39" spans="1:12" ht="15">
      <c r="A39" s="41" t="s">
        <v>42</v>
      </c>
      <c r="B39" s="42" t="s">
        <v>43</v>
      </c>
      <c r="C39" s="43" t="s">
        <v>17</v>
      </c>
      <c r="D39" s="44">
        <v>116</v>
      </c>
      <c r="E39" s="44">
        <v>2350</v>
      </c>
      <c r="F39" s="45">
        <f>(E39*0.99)*1.12</f>
        <v>2605.6800000000003</v>
      </c>
      <c r="G39" s="44"/>
      <c r="H39" s="44"/>
      <c r="I39" s="46"/>
      <c r="J39" s="47"/>
      <c r="K39" s="48"/>
      <c r="L39" s="47"/>
    </row>
    <row r="40" spans="1:12" ht="15">
      <c r="A40" s="55" t="s">
        <v>31</v>
      </c>
      <c r="B40" s="50" t="s">
        <v>43</v>
      </c>
      <c r="C40" s="51" t="s">
        <v>17</v>
      </c>
      <c r="D40">
        <v>122</v>
      </c>
      <c r="G40">
        <v>770</v>
      </c>
      <c r="I40" s="46"/>
      <c r="J40" s="47"/>
      <c r="K40" s="48"/>
      <c r="L40" s="47"/>
    </row>
    <row r="41" spans="1:12" ht="16.5" thickBot="1">
      <c r="A41" s="41" t="s">
        <v>42</v>
      </c>
      <c r="B41" s="42" t="s">
        <v>43</v>
      </c>
      <c r="C41" s="43" t="s">
        <v>17</v>
      </c>
      <c r="D41" s="44">
        <v>122</v>
      </c>
      <c r="E41" s="44">
        <v>2350</v>
      </c>
      <c r="F41" s="51">
        <v>2606</v>
      </c>
      <c r="G41" s="44"/>
      <c r="H41" s="65">
        <f>F39+F41</f>
        <v>5211.68</v>
      </c>
      <c r="I41" s="46">
        <v>3376</v>
      </c>
      <c r="J41" s="47">
        <v>1836</v>
      </c>
      <c r="K41" s="88">
        <v>120</v>
      </c>
      <c r="L41" s="87">
        <f>H41+K41-I41-J41</f>
        <v>119.68000000000029</v>
      </c>
    </row>
    <row r="42" spans="1:12" ht="15">
      <c r="A42" s="34"/>
      <c r="B42" s="35"/>
      <c r="C42" s="36"/>
      <c r="D42" s="37"/>
      <c r="E42" s="37"/>
      <c r="F42" s="37"/>
      <c r="G42" s="37"/>
      <c r="H42" s="37"/>
      <c r="I42" s="38"/>
      <c r="J42" s="39"/>
      <c r="K42" s="40"/>
      <c r="L42" s="39"/>
    </row>
    <row r="43" spans="1:12" ht="15">
      <c r="A43" s="41" t="s">
        <v>44</v>
      </c>
      <c r="B43" s="42" t="s">
        <v>23</v>
      </c>
      <c r="C43" s="43" t="s">
        <v>24</v>
      </c>
      <c r="D43" s="44">
        <v>128</v>
      </c>
      <c r="E43" s="44">
        <v>1700</v>
      </c>
      <c r="F43" s="45">
        <f>(E43*0.99)*1.12</f>
        <v>1884.9600000000003</v>
      </c>
      <c r="G43" s="44"/>
      <c r="H43" s="44"/>
      <c r="I43" s="46"/>
      <c r="J43" s="47"/>
      <c r="K43" s="48"/>
      <c r="L43" s="47"/>
    </row>
    <row r="44" spans="1:12" ht="15">
      <c r="A44" s="50" t="s">
        <v>44</v>
      </c>
      <c r="B44" s="50" t="s">
        <v>37</v>
      </c>
      <c r="C44" s="51" t="s">
        <v>17</v>
      </c>
      <c r="D44">
        <v>134</v>
      </c>
      <c r="E44">
        <v>2600</v>
      </c>
      <c r="F44" s="52">
        <f>(E44*0.99)*1.12</f>
        <v>2882.88</v>
      </c>
      <c r="I44" s="46"/>
      <c r="J44" s="47"/>
      <c r="K44" s="48"/>
      <c r="L44" s="47"/>
    </row>
    <row r="45" spans="1:12" ht="16.5" thickBot="1">
      <c r="A45" s="53" t="s">
        <v>31</v>
      </c>
      <c r="B45" s="26" t="s">
        <v>37</v>
      </c>
      <c r="C45" s="27" t="s">
        <v>17</v>
      </c>
      <c r="D45" s="28">
        <v>122</v>
      </c>
      <c r="E45" s="28"/>
      <c r="F45" s="29"/>
      <c r="G45" s="28">
        <v>860</v>
      </c>
      <c r="H45" s="54">
        <f>G45+F44+F43</f>
        <v>5627.84</v>
      </c>
      <c r="I45" s="31">
        <v>5628</v>
      </c>
      <c r="J45" s="32"/>
      <c r="K45" s="33">
        <v>120</v>
      </c>
      <c r="L45" s="87">
        <f>H45+K45-I45</f>
        <v>119.84000000000015</v>
      </c>
    </row>
    <row r="46" spans="1:12" ht="15">
      <c r="A46" s="18"/>
      <c r="B46" s="19"/>
      <c r="C46" s="20"/>
      <c r="D46" s="21"/>
      <c r="E46" s="21"/>
      <c r="F46" s="21"/>
      <c r="G46" s="21"/>
      <c r="H46" s="22"/>
      <c r="I46" s="23"/>
      <c r="J46" s="22"/>
      <c r="K46" s="24"/>
      <c r="L46" s="22"/>
    </row>
    <row r="47" spans="1:12" ht="16.5" thickBot="1">
      <c r="A47" s="25" t="s">
        <v>45</v>
      </c>
      <c r="B47" s="26" t="s">
        <v>20</v>
      </c>
      <c r="C47" s="27" t="s">
        <v>15</v>
      </c>
      <c r="D47" s="28">
        <v>140</v>
      </c>
      <c r="E47" s="28">
        <v>1100</v>
      </c>
      <c r="F47" s="29">
        <f>(E47*0.99)*1.12</f>
        <v>1219.68</v>
      </c>
      <c r="G47" s="28"/>
      <c r="H47" s="30">
        <f>F47</f>
        <v>1219.68</v>
      </c>
      <c r="I47" s="31">
        <v>1220</v>
      </c>
      <c r="J47" s="32"/>
      <c r="K47" s="33">
        <v>60</v>
      </c>
      <c r="L47" s="87">
        <f>H47+K47-I47</f>
        <v>59.680000000000064</v>
      </c>
    </row>
    <row r="48" spans="1:12" ht="15">
      <c r="A48" s="34"/>
      <c r="B48" s="35"/>
      <c r="C48" s="36"/>
      <c r="D48" s="37"/>
      <c r="E48" s="37"/>
      <c r="F48" s="37"/>
      <c r="G48" s="37"/>
      <c r="H48" s="39"/>
      <c r="I48" s="38"/>
      <c r="J48" s="39"/>
      <c r="K48" s="40"/>
      <c r="L48" s="39"/>
    </row>
    <row r="49" spans="1:12" ht="15">
      <c r="A49" s="41" t="s">
        <v>46</v>
      </c>
      <c r="B49" s="42" t="s">
        <v>43</v>
      </c>
      <c r="C49" s="43" t="s">
        <v>17</v>
      </c>
      <c r="D49" s="44">
        <v>128</v>
      </c>
      <c r="E49" s="44">
        <v>2350</v>
      </c>
      <c r="F49" s="45">
        <f>(E49*0.99)*1.12</f>
        <v>2605.6800000000003</v>
      </c>
      <c r="G49" s="44"/>
      <c r="H49" s="44"/>
      <c r="I49" s="46"/>
      <c r="J49" s="47"/>
      <c r="K49" s="48"/>
      <c r="L49" s="47"/>
    </row>
    <row r="50" spans="1:13" ht="16.5" thickBot="1">
      <c r="A50" s="49" t="s">
        <v>31</v>
      </c>
      <c r="B50" s="26" t="s">
        <v>43</v>
      </c>
      <c r="C50" s="27" t="s">
        <v>17</v>
      </c>
      <c r="D50" s="28">
        <v>122</v>
      </c>
      <c r="E50" s="28"/>
      <c r="F50" s="29"/>
      <c r="G50" s="28">
        <v>770</v>
      </c>
      <c r="H50" s="30">
        <f>F49+G50</f>
        <v>3375.6800000000003</v>
      </c>
      <c r="I50" s="31">
        <v>3376</v>
      </c>
      <c r="J50" s="32"/>
      <c r="K50" s="33">
        <v>60</v>
      </c>
      <c r="L50" s="87">
        <f>F49+K50-I50</f>
        <v>-710.3199999999997</v>
      </c>
      <c r="M50" t="s">
        <v>62</v>
      </c>
    </row>
    <row r="51" spans="1:12" ht="15">
      <c r="A51" s="18"/>
      <c r="B51" s="19"/>
      <c r="C51" s="20"/>
      <c r="D51" s="21"/>
      <c r="E51" s="21"/>
      <c r="F51" s="21"/>
      <c r="G51" s="21"/>
      <c r="H51" s="22"/>
      <c r="I51" s="23"/>
      <c r="J51" s="22"/>
      <c r="K51" s="24"/>
      <c r="L51" s="22"/>
    </row>
    <row r="52" spans="1:12" ht="15">
      <c r="A52" s="50" t="s">
        <v>47</v>
      </c>
      <c r="B52" s="50" t="s">
        <v>39</v>
      </c>
      <c r="C52" s="51" t="s">
        <v>40</v>
      </c>
      <c r="D52">
        <v>140</v>
      </c>
      <c r="E52">
        <v>2500</v>
      </c>
      <c r="F52" s="52">
        <f>(E52*0.99)*1.12</f>
        <v>2772.0000000000005</v>
      </c>
      <c r="I52" s="46"/>
      <c r="J52" s="47"/>
      <c r="K52" s="48"/>
      <c r="L52" s="47"/>
    </row>
    <row r="53" spans="1:12" ht="16.5" thickBot="1">
      <c r="A53" s="53" t="s">
        <v>31</v>
      </c>
      <c r="B53" s="26" t="s">
        <v>39</v>
      </c>
      <c r="C53" s="27" t="s">
        <v>40</v>
      </c>
      <c r="D53" s="28">
        <v>122</v>
      </c>
      <c r="E53" s="28"/>
      <c r="F53" s="29"/>
      <c r="G53" s="28">
        <v>820</v>
      </c>
      <c r="H53" s="30">
        <f>F52+G53</f>
        <v>3592.0000000000005</v>
      </c>
      <c r="I53" s="31">
        <v>3592</v>
      </c>
      <c r="J53" s="32"/>
      <c r="K53" s="33">
        <v>60</v>
      </c>
      <c r="L53" s="87">
        <f>H53+K53-I53</f>
        <v>60.000000000000455</v>
      </c>
    </row>
    <row r="54" spans="1:12" ht="15">
      <c r="A54" s="18"/>
      <c r="B54" s="19"/>
      <c r="C54" s="20"/>
      <c r="D54" s="21"/>
      <c r="E54" s="21"/>
      <c r="F54" s="21"/>
      <c r="G54" s="21"/>
      <c r="H54" s="22"/>
      <c r="I54" s="23"/>
      <c r="J54" s="22"/>
      <c r="K54" s="24"/>
      <c r="L54" s="22"/>
    </row>
    <row r="55" spans="1:12" ht="16.5" thickBot="1">
      <c r="A55" s="25" t="s">
        <v>48</v>
      </c>
      <c r="B55" s="26" t="s">
        <v>23</v>
      </c>
      <c r="C55" s="27" t="s">
        <v>24</v>
      </c>
      <c r="D55" s="28">
        <v>122</v>
      </c>
      <c r="E55" s="28">
        <v>1700</v>
      </c>
      <c r="F55" s="29">
        <f>(E55*0.99)*1.12</f>
        <v>1884.9600000000003</v>
      </c>
      <c r="G55" s="28"/>
      <c r="H55" s="30">
        <f>F55</f>
        <v>1884.9600000000003</v>
      </c>
      <c r="I55" s="31">
        <v>1885</v>
      </c>
      <c r="J55" s="32"/>
      <c r="K55" s="33">
        <v>60</v>
      </c>
      <c r="L55" s="87">
        <f>H55+K55-I55</f>
        <v>59.960000000000264</v>
      </c>
    </row>
    <row r="56" spans="1:12" ht="15">
      <c r="A56" s="34"/>
      <c r="B56" s="35"/>
      <c r="C56" s="36"/>
      <c r="D56" s="37"/>
      <c r="E56" s="37"/>
      <c r="F56" s="37"/>
      <c r="G56" s="37"/>
      <c r="H56" s="37"/>
      <c r="I56" s="38"/>
      <c r="J56" s="39"/>
      <c r="K56" s="40"/>
      <c r="L56" s="39"/>
    </row>
    <row r="57" spans="1:12" ht="15">
      <c r="A57" s="41" t="s">
        <v>49</v>
      </c>
      <c r="B57" s="42" t="s">
        <v>29</v>
      </c>
      <c r="C57" s="43" t="s">
        <v>30</v>
      </c>
      <c r="D57" s="44">
        <v>134</v>
      </c>
      <c r="E57" s="44">
        <v>2700</v>
      </c>
      <c r="F57" s="45">
        <f>(E57*0.99)*1.12</f>
        <v>2993.76</v>
      </c>
      <c r="G57" s="44"/>
      <c r="H57" s="44"/>
      <c r="I57" s="46"/>
      <c r="J57" s="47"/>
      <c r="K57" s="48"/>
      <c r="L57" s="47"/>
    </row>
    <row r="58" spans="1:12" ht="15">
      <c r="A58" s="41" t="s">
        <v>49</v>
      </c>
      <c r="B58" s="42" t="s">
        <v>39</v>
      </c>
      <c r="C58" s="43" t="s">
        <v>40</v>
      </c>
      <c r="D58" s="44">
        <v>128</v>
      </c>
      <c r="E58" s="44">
        <v>2500</v>
      </c>
      <c r="F58" s="45">
        <f>(E58*0.99)*1.12</f>
        <v>2772.0000000000005</v>
      </c>
      <c r="G58" s="44"/>
      <c r="H58" s="44"/>
      <c r="I58" s="46"/>
      <c r="J58" s="47"/>
      <c r="K58" s="48"/>
      <c r="L58" s="47"/>
    </row>
    <row r="59" spans="1:12" ht="15">
      <c r="A59" s="55" t="s">
        <v>31</v>
      </c>
      <c r="B59" s="50" t="s">
        <v>29</v>
      </c>
      <c r="C59" s="51" t="s">
        <v>30</v>
      </c>
      <c r="D59">
        <v>146</v>
      </c>
      <c r="G59">
        <v>890</v>
      </c>
      <c r="I59" s="46"/>
      <c r="J59" s="47"/>
      <c r="K59" s="48"/>
      <c r="L59" s="47"/>
    </row>
    <row r="60" spans="1:12" ht="16.5" thickBot="1">
      <c r="A60" s="53" t="s">
        <v>31</v>
      </c>
      <c r="B60" s="26" t="s">
        <v>39</v>
      </c>
      <c r="C60" s="27" t="s">
        <v>40</v>
      </c>
      <c r="D60" s="28">
        <v>122</v>
      </c>
      <c r="E60" s="28"/>
      <c r="F60" s="29"/>
      <c r="G60" s="28">
        <v>820</v>
      </c>
      <c r="H60" s="30">
        <f>G60+G59+F58+F57</f>
        <v>7475.76</v>
      </c>
      <c r="I60" s="31">
        <v>7476</v>
      </c>
      <c r="J60" s="32"/>
      <c r="K60" s="33">
        <v>120</v>
      </c>
      <c r="L60" s="87">
        <f>H60+K60-I60</f>
        <v>119.76000000000022</v>
      </c>
    </row>
    <row r="61" spans="1:12" ht="15">
      <c r="A61" s="18"/>
      <c r="B61" s="19"/>
      <c r="C61" s="20"/>
      <c r="D61" s="21"/>
      <c r="E61" s="21"/>
      <c r="F61" s="21"/>
      <c r="G61" s="21"/>
      <c r="H61" s="22"/>
      <c r="I61" s="23"/>
      <c r="J61" s="22"/>
      <c r="K61" s="24"/>
      <c r="L61" s="22"/>
    </row>
    <row r="62" spans="1:12" ht="16.5" thickBot="1">
      <c r="A62" s="25" t="s">
        <v>50</v>
      </c>
      <c r="B62" s="26" t="s">
        <v>12</v>
      </c>
      <c r="C62" s="27" t="s">
        <v>13</v>
      </c>
      <c r="D62" s="28">
        <v>122</v>
      </c>
      <c r="E62" s="28">
        <v>2500</v>
      </c>
      <c r="F62" s="29">
        <f>(E62*0.99)*1.12</f>
        <v>2772.0000000000005</v>
      </c>
      <c r="G62" s="28"/>
      <c r="H62" s="30">
        <f>F62</f>
        <v>2772.0000000000005</v>
      </c>
      <c r="I62" s="31">
        <v>2772</v>
      </c>
      <c r="J62" s="32"/>
      <c r="K62" s="33">
        <v>60</v>
      </c>
      <c r="L62" s="87">
        <f>H62+K62-I62</f>
        <v>60.000000000000455</v>
      </c>
    </row>
    <row r="63" spans="1:12" ht="15">
      <c r="A63" s="34"/>
      <c r="B63" s="35"/>
      <c r="C63" s="36"/>
      <c r="D63" s="37"/>
      <c r="E63" s="37"/>
      <c r="F63" s="37"/>
      <c r="G63" s="37"/>
      <c r="H63" s="39"/>
      <c r="I63" s="38"/>
      <c r="J63" s="39"/>
      <c r="K63" s="40"/>
      <c r="L63" s="39"/>
    </row>
    <row r="64" spans="1:12" ht="15">
      <c r="A64" s="41" t="s">
        <v>51</v>
      </c>
      <c r="B64" s="42" t="s">
        <v>43</v>
      </c>
      <c r="C64" s="43" t="s">
        <v>17</v>
      </c>
      <c r="D64" s="44">
        <v>110</v>
      </c>
      <c r="E64" s="44">
        <v>2350</v>
      </c>
      <c r="F64" s="45">
        <f>(E64*0.99)*1.12</f>
        <v>2605.6800000000003</v>
      </c>
      <c r="G64" s="44"/>
      <c r="H64" s="44"/>
      <c r="I64" s="46"/>
      <c r="J64" s="47"/>
      <c r="K64" s="48"/>
      <c r="L64" s="47"/>
    </row>
    <row r="65" spans="1:13" ht="16.5" thickBot="1">
      <c r="A65" s="49" t="s">
        <v>31</v>
      </c>
      <c r="B65" s="26" t="s">
        <v>43</v>
      </c>
      <c r="C65" s="27" t="s">
        <v>17</v>
      </c>
      <c r="D65" s="28">
        <v>122</v>
      </c>
      <c r="E65" s="28"/>
      <c r="F65" s="29"/>
      <c r="G65" s="28">
        <v>770</v>
      </c>
      <c r="H65" s="30">
        <f>F64+G65</f>
        <v>3375.6800000000003</v>
      </c>
      <c r="I65" s="31">
        <v>3376</v>
      </c>
      <c r="J65" s="32"/>
      <c r="K65" s="33">
        <v>60</v>
      </c>
      <c r="L65" s="87">
        <f>F64+K65-I65</f>
        <v>-710.3199999999997</v>
      </c>
      <c r="M65" t="s">
        <v>62</v>
      </c>
    </row>
    <row r="66" spans="1:12" ht="15">
      <c r="A66" s="18"/>
      <c r="B66" s="19"/>
      <c r="C66" s="20"/>
      <c r="D66" s="21"/>
      <c r="E66" s="21"/>
      <c r="F66" s="21"/>
      <c r="G66" s="21"/>
      <c r="H66" s="22"/>
      <c r="I66" s="23"/>
      <c r="J66" s="22"/>
      <c r="K66" s="24"/>
      <c r="L66" s="22"/>
    </row>
    <row r="67" spans="1:12" ht="16.5" thickBot="1">
      <c r="A67" s="25" t="s">
        <v>52</v>
      </c>
      <c r="B67" s="26" t="s">
        <v>34</v>
      </c>
      <c r="C67" s="27" t="s">
        <v>35</v>
      </c>
      <c r="D67" s="28">
        <v>152</v>
      </c>
      <c r="E67" s="28">
        <v>2200</v>
      </c>
      <c r="F67" s="29">
        <f>(E67*0.99)*1.12</f>
        <v>2439.36</v>
      </c>
      <c r="G67" s="28"/>
      <c r="H67" s="30">
        <f>F67</f>
        <v>2439.36</v>
      </c>
      <c r="I67" s="31">
        <v>2439</v>
      </c>
      <c r="J67" s="32"/>
      <c r="K67" s="33">
        <v>60</v>
      </c>
      <c r="L67" s="87">
        <f>H67+K67-I67</f>
        <v>60.36000000000013</v>
      </c>
    </row>
    <row r="68" spans="1:12" ht="15">
      <c r="A68" s="18"/>
      <c r="B68" s="19"/>
      <c r="C68" s="20"/>
      <c r="D68" s="21"/>
      <c r="E68" s="21"/>
      <c r="F68" s="21"/>
      <c r="G68" s="21"/>
      <c r="H68" s="22"/>
      <c r="I68" s="23"/>
      <c r="J68" s="22"/>
      <c r="K68" s="24"/>
      <c r="L68" s="22"/>
    </row>
    <row r="69" spans="1:12" ht="15">
      <c r="A69" s="50" t="s">
        <v>53</v>
      </c>
      <c r="B69" s="50" t="s">
        <v>37</v>
      </c>
      <c r="C69" s="51" t="s">
        <v>17</v>
      </c>
      <c r="D69">
        <v>128</v>
      </c>
      <c r="E69">
        <v>2600</v>
      </c>
      <c r="F69" s="52">
        <f>(E69*0.99)*1.12</f>
        <v>2882.88</v>
      </c>
      <c r="I69" s="46"/>
      <c r="J69" s="47"/>
      <c r="K69" s="48"/>
      <c r="L69" s="47"/>
    </row>
    <row r="70" spans="1:12" ht="16.5" thickBot="1">
      <c r="A70" s="53" t="s">
        <v>31</v>
      </c>
      <c r="B70" s="26" t="s">
        <v>37</v>
      </c>
      <c r="C70" s="27" t="s">
        <v>17</v>
      </c>
      <c r="D70" s="28">
        <v>122</v>
      </c>
      <c r="E70" s="28"/>
      <c r="F70" s="29"/>
      <c r="G70" s="28">
        <v>860</v>
      </c>
      <c r="H70" s="30">
        <f>F69+G70</f>
        <v>3742.88</v>
      </c>
      <c r="I70" s="31">
        <v>3750</v>
      </c>
      <c r="J70" s="32"/>
      <c r="K70" s="33">
        <v>60</v>
      </c>
      <c r="L70" s="87">
        <f>H70+K70-I70</f>
        <v>52.88000000000011</v>
      </c>
    </row>
    <row r="71" spans="1:12" ht="15">
      <c r="A71" s="18"/>
      <c r="B71" s="19"/>
      <c r="C71" s="20"/>
      <c r="D71" s="21"/>
      <c r="E71" s="21"/>
      <c r="F71" s="21"/>
      <c r="G71" s="21"/>
      <c r="H71" s="22"/>
      <c r="I71" s="23"/>
      <c r="J71" s="22"/>
      <c r="K71" s="24"/>
      <c r="L71" s="22"/>
    </row>
    <row r="72" spans="1:12" ht="16.5" thickBot="1">
      <c r="A72" s="25" t="s">
        <v>54</v>
      </c>
      <c r="B72" s="26" t="s">
        <v>12</v>
      </c>
      <c r="C72" s="27" t="s">
        <v>17</v>
      </c>
      <c r="D72" s="28">
        <v>128</v>
      </c>
      <c r="E72" s="28">
        <v>2500</v>
      </c>
      <c r="F72" s="29">
        <f>(E72*0.99)*1.12</f>
        <v>2772.0000000000005</v>
      </c>
      <c r="G72" s="28"/>
      <c r="H72" s="30">
        <f>F72</f>
        <v>2772.0000000000005</v>
      </c>
      <c r="I72" s="31">
        <v>2772</v>
      </c>
      <c r="J72" s="32"/>
      <c r="K72" s="33">
        <v>60</v>
      </c>
      <c r="L72" s="87">
        <f>H72+K72-I72</f>
        <v>60.000000000000455</v>
      </c>
    </row>
    <row r="73" spans="1:12" ht="15">
      <c r="A73" s="18"/>
      <c r="B73" s="19"/>
      <c r="C73" s="20"/>
      <c r="D73" s="21"/>
      <c r="E73" s="21"/>
      <c r="F73" s="21"/>
      <c r="G73" s="21"/>
      <c r="H73" s="22"/>
      <c r="I73" s="23"/>
      <c r="J73" s="22"/>
      <c r="K73" s="24"/>
      <c r="L73" s="22"/>
    </row>
    <row r="74" spans="1:12" ht="16.5" thickBot="1">
      <c r="A74" s="25" t="s">
        <v>55</v>
      </c>
      <c r="B74" s="26" t="s">
        <v>14</v>
      </c>
      <c r="C74" s="27" t="s">
        <v>15</v>
      </c>
      <c r="D74" s="28">
        <v>128</v>
      </c>
      <c r="E74" s="28">
        <v>2600</v>
      </c>
      <c r="F74" s="29">
        <f>(E74*0.99)*1.12</f>
        <v>2882.88</v>
      </c>
      <c r="G74" s="28"/>
      <c r="H74" s="30">
        <f>F74</f>
        <v>2882.88</v>
      </c>
      <c r="I74" s="31">
        <v>2883</v>
      </c>
      <c r="J74" s="32"/>
      <c r="K74" s="33">
        <v>60</v>
      </c>
      <c r="L74" s="87">
        <f>H74+K74-I74</f>
        <v>59.88000000000011</v>
      </c>
    </row>
    <row r="75" spans="1:12" ht="15">
      <c r="A75" s="18"/>
      <c r="B75" s="19"/>
      <c r="C75" s="20"/>
      <c r="D75" s="21"/>
      <c r="E75" s="21"/>
      <c r="F75" s="21"/>
      <c r="G75" s="21"/>
      <c r="H75" s="22"/>
      <c r="I75" s="23"/>
      <c r="J75" s="22"/>
      <c r="K75" s="24"/>
      <c r="L75" s="22"/>
    </row>
    <row r="76" spans="1:12" ht="16.5" thickBot="1">
      <c r="A76" s="25" t="s">
        <v>56</v>
      </c>
      <c r="B76" s="26" t="s">
        <v>26</v>
      </c>
      <c r="C76" s="27" t="s">
        <v>27</v>
      </c>
      <c r="D76" s="28">
        <v>122</v>
      </c>
      <c r="E76" s="28">
        <v>2500</v>
      </c>
      <c r="F76" s="29">
        <f>(E76*0.99)*1.12</f>
        <v>2772.0000000000005</v>
      </c>
      <c r="G76" s="28"/>
      <c r="H76" s="30">
        <f>F76</f>
        <v>2772.0000000000005</v>
      </c>
      <c r="I76" s="31">
        <v>2772</v>
      </c>
      <c r="J76" s="32"/>
      <c r="K76" s="33">
        <v>60</v>
      </c>
      <c r="L76" s="87">
        <f>H76+K76-I76</f>
        <v>60.000000000000455</v>
      </c>
    </row>
    <row r="77" spans="1:12" ht="15">
      <c r="A77" s="34"/>
      <c r="B77" s="35"/>
      <c r="C77" s="36"/>
      <c r="D77" s="37"/>
      <c r="E77" s="37"/>
      <c r="F77" s="37"/>
      <c r="G77" s="37"/>
      <c r="H77" s="37"/>
      <c r="I77" s="38"/>
      <c r="J77" s="39"/>
      <c r="K77" s="40"/>
      <c r="L77" s="39"/>
    </row>
    <row r="78" spans="1:12" ht="15">
      <c r="A78" s="84" t="s">
        <v>57</v>
      </c>
      <c r="B78" s="42" t="s">
        <v>14</v>
      </c>
      <c r="C78" s="43" t="s">
        <v>15</v>
      </c>
      <c r="D78" s="44">
        <v>140</v>
      </c>
      <c r="E78" s="44">
        <v>2600</v>
      </c>
      <c r="F78" s="45">
        <f>(E78*0.99)*1.12</f>
        <v>2882.88</v>
      </c>
      <c r="G78" s="44"/>
      <c r="H78" s="44"/>
      <c r="I78" s="46"/>
      <c r="J78" s="47"/>
      <c r="K78" s="48"/>
      <c r="L78" s="47"/>
    </row>
    <row r="79" spans="1:12" ht="15">
      <c r="A79" s="41" t="s">
        <v>57</v>
      </c>
      <c r="B79" s="42" t="s">
        <v>29</v>
      </c>
      <c r="C79" s="43" t="s">
        <v>30</v>
      </c>
      <c r="D79" s="44">
        <v>140</v>
      </c>
      <c r="E79" s="44">
        <v>2700</v>
      </c>
      <c r="F79" s="45">
        <f>(E79*0.99)*1.12</f>
        <v>2993.76</v>
      </c>
      <c r="G79" s="44"/>
      <c r="H79" s="44"/>
      <c r="I79" s="46"/>
      <c r="J79" s="47"/>
      <c r="K79" s="48"/>
      <c r="L79" s="47"/>
    </row>
    <row r="80" spans="1:12" ht="16.5" thickBot="1">
      <c r="A80" s="49" t="s">
        <v>31</v>
      </c>
      <c r="B80" s="26" t="s">
        <v>29</v>
      </c>
      <c r="C80" s="27" t="s">
        <v>30</v>
      </c>
      <c r="D80" s="28">
        <v>146</v>
      </c>
      <c r="E80" s="28"/>
      <c r="F80" s="29"/>
      <c r="G80" s="28">
        <v>890</v>
      </c>
      <c r="H80" s="30">
        <f>F78+F79+G80</f>
        <v>6766.64</v>
      </c>
      <c r="I80" s="31">
        <v>6767</v>
      </c>
      <c r="J80" s="32"/>
      <c r="K80" s="33">
        <v>120</v>
      </c>
      <c r="L80" s="87">
        <f>H80+K80-I80</f>
        <v>119.64000000000033</v>
      </c>
    </row>
    <row r="81" spans="1:12" ht="15">
      <c r="A81" s="18"/>
      <c r="B81" s="19"/>
      <c r="C81" s="20"/>
      <c r="D81" s="21"/>
      <c r="E81" s="21"/>
      <c r="F81" s="21"/>
      <c r="G81" s="21"/>
      <c r="H81" s="22"/>
      <c r="I81" s="23"/>
      <c r="J81" s="22"/>
      <c r="K81" s="24"/>
      <c r="L81" s="22"/>
    </row>
    <row r="82" spans="1:12" ht="16.5" thickBot="1">
      <c r="A82" s="25" t="s">
        <v>58</v>
      </c>
      <c r="B82" s="26" t="s">
        <v>26</v>
      </c>
      <c r="C82" s="27" t="s">
        <v>27</v>
      </c>
      <c r="D82" s="28">
        <v>116</v>
      </c>
      <c r="E82" s="28">
        <v>2500</v>
      </c>
      <c r="F82" s="29">
        <f>(E82*0.99)*1.12</f>
        <v>2772.0000000000005</v>
      </c>
      <c r="G82" s="28"/>
      <c r="H82" s="30">
        <f>F82</f>
        <v>2772.0000000000005</v>
      </c>
      <c r="I82" s="31"/>
      <c r="J82" s="32"/>
      <c r="K82" s="33">
        <v>60</v>
      </c>
      <c r="L82" s="87">
        <v>60</v>
      </c>
    </row>
    <row r="83" spans="1:12" ht="15">
      <c r="A83" s="56"/>
      <c r="B83" s="57"/>
      <c r="C83" s="58"/>
      <c r="D83" s="59"/>
      <c r="E83" s="59"/>
      <c r="F83" s="60"/>
      <c r="G83" s="60"/>
      <c r="H83" s="60"/>
      <c r="I83" s="61"/>
      <c r="J83" s="62"/>
      <c r="K83" s="63"/>
      <c r="L83" s="63"/>
    </row>
    <row r="84" spans="1:12" ht="15.75">
      <c r="A84" s="64" t="s">
        <v>59</v>
      </c>
      <c r="B84" s="42" t="s">
        <v>26</v>
      </c>
      <c r="C84" s="43" t="s">
        <v>27</v>
      </c>
      <c r="D84" s="44">
        <v>128</v>
      </c>
      <c r="E84" s="44">
        <v>2500</v>
      </c>
      <c r="F84" s="45">
        <f>(E84*0.99)*1.12</f>
        <v>2772.0000000000005</v>
      </c>
      <c r="G84" s="44"/>
      <c r="H84" s="65">
        <f>F84</f>
        <v>2772.0000000000005</v>
      </c>
      <c r="I84" s="46"/>
      <c r="J84" s="47"/>
      <c r="K84" s="48">
        <v>60</v>
      </c>
      <c r="L84" s="89">
        <f>H84+K84</f>
        <v>2832.0000000000005</v>
      </c>
    </row>
    <row r="85" spans="1:12" ht="15">
      <c r="A85" s="66"/>
      <c r="B85" s="67"/>
      <c r="C85" s="68"/>
      <c r="D85" s="69"/>
      <c r="E85" s="69"/>
      <c r="F85" s="70"/>
      <c r="G85" s="70"/>
      <c r="H85" s="70"/>
      <c r="I85" s="71"/>
      <c r="J85" s="72"/>
      <c r="K85" s="73"/>
      <c r="L85" s="73"/>
    </row>
    <row r="86" spans="1:12" ht="15.75">
      <c r="A86" s="74" t="s">
        <v>31</v>
      </c>
      <c r="B86" s="42" t="s">
        <v>29</v>
      </c>
      <c r="C86" s="43" t="s">
        <v>30</v>
      </c>
      <c r="D86" s="44">
        <v>146</v>
      </c>
      <c r="E86" s="44">
        <v>2700</v>
      </c>
      <c r="F86">
        <v>2994</v>
      </c>
      <c r="G86" s="44">
        <v>324</v>
      </c>
      <c r="H86" s="65">
        <f>G86</f>
        <v>324</v>
      </c>
      <c r="I86" s="46"/>
      <c r="J86" s="47"/>
      <c r="K86" s="48">
        <v>60</v>
      </c>
      <c r="L86" s="89">
        <f>F86+K86</f>
        <v>3054</v>
      </c>
    </row>
    <row r="87" spans="1:12" ht="15.75">
      <c r="A87" s="74" t="s">
        <v>31</v>
      </c>
      <c r="B87" s="42" t="s">
        <v>43</v>
      </c>
      <c r="C87" s="43" t="s">
        <v>17</v>
      </c>
      <c r="D87" s="44">
        <v>122</v>
      </c>
      <c r="E87" s="44">
        <v>2350</v>
      </c>
      <c r="F87">
        <v>2606</v>
      </c>
      <c r="G87" s="44">
        <v>296</v>
      </c>
      <c r="H87" s="65">
        <f>G87</f>
        <v>296</v>
      </c>
      <c r="I87" s="46"/>
      <c r="J87" s="47"/>
      <c r="K87" s="73"/>
      <c r="L87" s="83" t="s">
        <v>60</v>
      </c>
    </row>
    <row r="88" spans="1:12" ht="15.75">
      <c r="A88" s="74" t="s">
        <v>31</v>
      </c>
      <c r="B88" s="42" t="s">
        <v>37</v>
      </c>
      <c r="C88" s="43" t="s">
        <v>17</v>
      </c>
      <c r="D88" s="44">
        <v>122</v>
      </c>
      <c r="E88" s="44">
        <v>2600</v>
      </c>
      <c r="F88">
        <v>2883</v>
      </c>
      <c r="G88" s="44">
        <v>303</v>
      </c>
      <c r="H88" s="65">
        <f>G88</f>
        <v>303</v>
      </c>
      <c r="I88" s="46"/>
      <c r="J88" s="47"/>
      <c r="K88" s="88">
        <v>60</v>
      </c>
      <c r="L88" s="89">
        <f>F88+K88</f>
        <v>2943</v>
      </c>
    </row>
    <row r="89" spans="1:12" ht="15.75">
      <c r="A89" s="74" t="s">
        <v>31</v>
      </c>
      <c r="B89" s="42" t="s">
        <v>39</v>
      </c>
      <c r="C89" s="43" t="s">
        <v>40</v>
      </c>
      <c r="D89" s="44">
        <v>122</v>
      </c>
      <c r="E89" s="44">
        <v>2500</v>
      </c>
      <c r="F89">
        <v>2772</v>
      </c>
      <c r="G89" s="44">
        <v>312</v>
      </c>
      <c r="H89" s="65">
        <f>G89</f>
        <v>312</v>
      </c>
      <c r="I89" s="46"/>
      <c r="J89" s="47"/>
      <c r="K89" s="48">
        <v>60</v>
      </c>
      <c r="L89" s="89">
        <f>F89+K89</f>
        <v>2832</v>
      </c>
    </row>
    <row r="90" spans="1:12" ht="15.75" thickBot="1">
      <c r="A90" s="75"/>
      <c r="B90" s="76"/>
      <c r="C90" s="77"/>
      <c r="D90" s="78"/>
      <c r="E90" s="78"/>
      <c r="F90" s="79"/>
      <c r="G90" s="79"/>
      <c r="H90" s="79"/>
      <c r="I90" s="80"/>
      <c r="J90" s="81"/>
      <c r="K90" s="82"/>
      <c r="L90" s="82"/>
    </row>
  </sheetData>
  <sheetProtection/>
  <mergeCells count="1">
    <mergeCell ref="I1:J1"/>
  </mergeCells>
  <printOptions/>
  <pageMargins left="0" right="0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Andrey</cp:lastModifiedBy>
  <cp:lastPrinted>2012-10-16T09:37:41Z</cp:lastPrinted>
  <dcterms:created xsi:type="dcterms:W3CDTF">2012-10-01T08:23:49Z</dcterms:created>
  <dcterms:modified xsi:type="dcterms:W3CDTF">2012-10-17T07:02:08Z</dcterms:modified>
  <cp:category/>
  <cp:version/>
  <cp:contentType/>
  <cp:contentStatus/>
</cp:coreProperties>
</file>