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855052" sheetId="1" r:id="rId1"/>
    <sheet name="Лист1" sheetId="2" r:id="rId2"/>
  </sheets>
  <definedNames>
    <definedName name="_xlnm._FilterDatabase" localSheetId="0" hidden="1">'855052'!$A$1:$K$1</definedName>
    <definedName name="_xlnm._FilterDatabase" localSheetId="1" hidden="1">'Лист1'!$B$1:$D$1</definedName>
  </definedNames>
  <calcPr fullCalcOnLoad="1"/>
</workbook>
</file>

<file path=xl/sharedStrings.xml><?xml version="1.0" encoding="utf-8"?>
<sst xmlns="http://schemas.openxmlformats.org/spreadsheetml/2006/main" count="332" uniqueCount="79">
  <si>
    <t>УЗ</t>
  </si>
  <si>
    <t>Заказ</t>
  </si>
  <si>
    <t>буклет</t>
  </si>
  <si>
    <t>форма</t>
  </si>
  <si>
    <t>Кол-во</t>
  </si>
  <si>
    <t>Цена за ед.</t>
  </si>
  <si>
    <t>svetik.ngs</t>
  </si>
  <si>
    <t>не нужен</t>
  </si>
  <si>
    <t>ОляЯЯЯ</t>
  </si>
  <si>
    <t>нужен</t>
  </si>
  <si>
    <t>Черемуха</t>
  </si>
  <si>
    <t>круглая матовая</t>
  </si>
  <si>
    <t>круглая глянцевая</t>
  </si>
  <si>
    <t>Наталочкинамама</t>
  </si>
  <si>
    <t>бабочка</t>
  </si>
  <si>
    <t>Olga211</t>
  </si>
  <si>
    <t>круглая-матовая</t>
  </si>
  <si>
    <t>surgeant</t>
  </si>
  <si>
    <t>Фотина</t>
  </si>
  <si>
    <t>ЩУЧКИНА</t>
  </si>
  <si>
    <t>овал-малая</t>
  </si>
  <si>
    <t>овал-большой</t>
  </si>
  <si>
    <t>пИрина</t>
  </si>
  <si>
    <t>8.8.</t>
  </si>
  <si>
    <t>Люся63</t>
  </si>
  <si>
    <t>овал большой</t>
  </si>
  <si>
    <t>Натуюшка</t>
  </si>
  <si>
    <t>восьмерка</t>
  </si>
  <si>
    <t>Ромб</t>
  </si>
  <si>
    <t>laeval</t>
  </si>
  <si>
    <t>сердце</t>
  </si>
  <si>
    <t>Veracity</t>
  </si>
  <si>
    <t>овал малая</t>
  </si>
  <si>
    <t>ромб</t>
  </si>
  <si>
    <t>Ленок</t>
  </si>
  <si>
    <t>Сердце</t>
  </si>
  <si>
    <t>9.2</t>
  </si>
  <si>
    <t>круг-матовая</t>
  </si>
  <si>
    <t>8.8</t>
  </si>
  <si>
    <t>8.7</t>
  </si>
  <si>
    <t>8.2</t>
  </si>
  <si>
    <t>5.</t>
  </si>
  <si>
    <t>5.3</t>
  </si>
  <si>
    <t>1.3</t>
  </si>
  <si>
    <t>4.4</t>
  </si>
  <si>
    <t>8.3</t>
  </si>
  <si>
    <t>10</t>
  </si>
  <si>
    <t>овал (малая)</t>
  </si>
  <si>
    <t>1.6</t>
  </si>
  <si>
    <t>3</t>
  </si>
  <si>
    <t>5</t>
  </si>
  <si>
    <t>8.5</t>
  </si>
  <si>
    <t>46</t>
  </si>
  <si>
    <t>35</t>
  </si>
  <si>
    <t>10.4</t>
  </si>
  <si>
    <t>11</t>
  </si>
  <si>
    <t>11.12</t>
  </si>
  <si>
    <t>4.2</t>
  </si>
  <si>
    <t>10.3</t>
  </si>
  <si>
    <t>8.9</t>
  </si>
  <si>
    <t>11.3</t>
  </si>
  <si>
    <t>82</t>
  </si>
  <si>
    <t>80</t>
  </si>
  <si>
    <t>1</t>
  </si>
  <si>
    <t>24</t>
  </si>
  <si>
    <t>9</t>
  </si>
  <si>
    <t>42</t>
  </si>
  <si>
    <t>72</t>
  </si>
  <si>
    <t>39</t>
  </si>
  <si>
    <t>2</t>
  </si>
  <si>
    <t>10.1</t>
  </si>
  <si>
    <t>83</t>
  </si>
  <si>
    <t>7.2</t>
  </si>
  <si>
    <t>1.7</t>
  </si>
  <si>
    <t>gelenava</t>
  </si>
  <si>
    <t>Бабочка</t>
  </si>
  <si>
    <t>Оплата</t>
  </si>
  <si>
    <t>К оплате</t>
  </si>
  <si>
    <t>Долг/сдача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</si>
</sst>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0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57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32" borderId="0" applyNumberFormat="0" applyBorder="0" applyAlignment="0" applyProtection="0"/>
  </cellStyleXfs>
  <cellXfs count="14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left"/>
      <protection/>
    </xf>
    <xf numFmtId="49" fontId="0" fillId="0" borderId="0" xfId="0" applyNumberFormat="1" applyFont="1" applyFill="1" applyAlignment="1" applyProtection="1">
      <alignment horizontal="left"/>
      <protection/>
    </xf>
    <xf numFmtId="0" fontId="0" fillId="0" borderId="0" xfId="0" applyFont="1" applyFill="1" applyAlignment="1" applyProtection="1">
      <alignment/>
      <protection/>
    </xf>
    <xf numFmtId="49" fontId="1" fillId="0" borderId="0" xfId="0" applyNumberFormat="1" applyFont="1" applyFill="1" applyAlignment="1" applyProtection="1">
      <alignment horizontal="left"/>
      <protection/>
    </xf>
    <xf numFmtId="49" fontId="0" fillId="0" borderId="0" xfId="0" applyNumberFormat="1" applyFill="1" applyAlignment="1" applyProtection="1">
      <alignment horizontal="left"/>
      <protection/>
    </xf>
    <xf numFmtId="0" fontId="40" fillId="0" borderId="0" xfId="0" applyFont="1" applyFill="1" applyAlignment="1" applyProtection="1">
      <alignment horizontal="left"/>
      <protection/>
    </xf>
    <xf numFmtId="9" fontId="1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 horizontal="left"/>
      <protection/>
    </xf>
    <xf numFmtId="49" fontId="0" fillId="33" borderId="0" xfId="0" applyNumberFormat="1" applyFill="1" applyAlignment="1" applyProtection="1">
      <alignment horizontal="left"/>
      <protection/>
    </xf>
    <xf numFmtId="49" fontId="0" fillId="34" borderId="0" xfId="0" applyNumberFormat="1" applyFont="1" applyFill="1" applyAlignment="1" applyProtection="1">
      <alignment horizontal="left"/>
      <protection/>
    </xf>
    <xf numFmtId="0" fontId="40" fillId="33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</cellXfs>
  <cellStyles count="4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3"/>
    <cellStyle name="Заголовок 2" xfId="44"/>
    <cellStyle name="Заголовок 3" xfId="45"/>
    <cellStyle name="Заголовок 4" xfId="46"/>
    <cellStyle name="Итог" xfId="47"/>
    <cellStyle name="Контрольная ячейка" xfId="48"/>
    <cellStyle name="Название" xfId="49"/>
    <cellStyle name="Нейтральный" xfId="50"/>
    <cellStyle name="Плохой" xfId="51"/>
    <cellStyle name="Пояснение" xfId="52"/>
    <cellStyle name="Примечание" xfId="53"/>
    <cellStyle name="Связанная ячейка" xfId="54"/>
    <cellStyle name="Текст предупреждения" xfId="55"/>
    <cellStyle name="Хороший" xfId="5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86"/>
  <sheetViews>
    <sheetView tabSelected="1" zoomScalePageLayoutView="0" workbookViewId="0" topLeftCell="A1">
      <selection activeCell="P13" sqref="P12:P13"/>
    </sheetView>
  </sheetViews>
  <sheetFormatPr defaultColWidth="9.140625" defaultRowHeight="12.75"/>
  <cols>
    <col min="1" max="1" width="18.00390625" style="0" customWidth="1"/>
    <col min="2" max="2" width="8.140625" style="6" customWidth="1"/>
    <col min="3" max="3" width="10.7109375" style="0" customWidth="1"/>
    <col min="4" max="4" width="16.7109375" style="0" customWidth="1"/>
    <col min="5" max="5" width="7.00390625" style="0" customWidth="1"/>
    <col min="6" max="6" width="8.140625" style="0" customWidth="1"/>
    <col min="7" max="7" width="10.8515625" style="0" hidden="1" customWidth="1"/>
    <col min="8" max="8" width="11.7109375" style="0" customWidth="1"/>
    <col min="10" max="10" width="8.8515625" style="0" customWidth="1"/>
  </cols>
  <sheetData>
    <row r="1" spans="1:12" s="1" customFormat="1" ht="12.75">
      <c r="A1" s="1" t="s">
        <v>0</v>
      </c>
      <c r="B1" s="5" t="s">
        <v>1</v>
      </c>
      <c r="C1" s="1" t="s">
        <v>2</v>
      </c>
      <c r="D1" s="1" t="s">
        <v>3</v>
      </c>
      <c r="E1" s="1" t="s">
        <v>4</v>
      </c>
      <c r="F1" s="1" t="s">
        <v>5</v>
      </c>
      <c r="H1" s="8">
        <v>0.15</v>
      </c>
      <c r="I1" s="1" t="s">
        <v>77</v>
      </c>
      <c r="J1" s="1">
        <v>0.07</v>
      </c>
      <c r="K1" s="1" t="s">
        <v>76</v>
      </c>
      <c r="L1" s="1" t="s">
        <v>78</v>
      </c>
    </row>
    <row r="2" spans="1:12" ht="12.75">
      <c r="A2" t="s">
        <v>29</v>
      </c>
      <c r="B2" s="9" t="s">
        <v>36</v>
      </c>
      <c r="C2" t="s">
        <v>7</v>
      </c>
      <c r="D2" s="4" t="s">
        <v>37</v>
      </c>
      <c r="E2">
        <v>1</v>
      </c>
      <c r="F2">
        <v>45</v>
      </c>
      <c r="G2">
        <f aca="true" t="shared" si="0" ref="G2:G64">F2*E2</f>
        <v>45</v>
      </c>
      <c r="H2">
        <f aca="true" t="shared" si="1" ref="H2:H64">G2*$H$1+G2</f>
        <v>51.75</v>
      </c>
      <c r="I2">
        <v>154</v>
      </c>
      <c r="J2" s="13">
        <f>135*0.07</f>
        <v>9.450000000000001</v>
      </c>
      <c r="K2">
        <v>154</v>
      </c>
      <c r="L2" s="13">
        <f>I2+J2-K2</f>
        <v>9.449999999999989</v>
      </c>
    </row>
    <row r="3" spans="1:12" ht="12.75">
      <c r="A3" t="s">
        <v>29</v>
      </c>
      <c r="B3" s="10">
        <v>42</v>
      </c>
      <c r="C3" t="s">
        <v>7</v>
      </c>
      <c r="D3" t="s">
        <v>14</v>
      </c>
      <c r="E3">
        <v>1</v>
      </c>
      <c r="F3">
        <v>45</v>
      </c>
      <c r="G3">
        <f t="shared" si="0"/>
        <v>45</v>
      </c>
      <c r="H3">
        <f t="shared" si="1"/>
        <v>51.75</v>
      </c>
      <c r="J3" s="13"/>
      <c r="L3" s="13">
        <f aca="true" t="shared" si="2" ref="L3:L66">I3+J3-K3</f>
        <v>0</v>
      </c>
    </row>
    <row r="4" spans="1:12" ht="12.75">
      <c r="A4" t="s">
        <v>29</v>
      </c>
      <c r="B4" s="10">
        <v>7</v>
      </c>
      <c r="C4" t="s">
        <v>7</v>
      </c>
      <c r="D4" t="s">
        <v>30</v>
      </c>
      <c r="E4">
        <v>1</v>
      </c>
      <c r="F4">
        <v>45</v>
      </c>
      <c r="G4">
        <f t="shared" si="0"/>
        <v>45</v>
      </c>
      <c r="H4">
        <f t="shared" si="1"/>
        <v>51.75</v>
      </c>
      <c r="J4" s="13"/>
      <c r="L4" s="13">
        <f t="shared" si="2"/>
        <v>0</v>
      </c>
    </row>
    <row r="5" spans="7:12" ht="12.75">
      <c r="G5">
        <f t="shared" si="0"/>
        <v>0</v>
      </c>
      <c r="H5">
        <f t="shared" si="1"/>
        <v>0</v>
      </c>
      <c r="J5" s="13"/>
      <c r="L5" s="13">
        <f t="shared" si="2"/>
        <v>0</v>
      </c>
    </row>
    <row r="6" spans="1:12" ht="12.75">
      <c r="A6" t="s">
        <v>15</v>
      </c>
      <c r="B6" s="9" t="s">
        <v>38</v>
      </c>
      <c r="C6" t="s">
        <v>9</v>
      </c>
      <c r="D6" t="s">
        <v>16</v>
      </c>
      <c r="E6">
        <v>1</v>
      </c>
      <c r="F6">
        <v>45</v>
      </c>
      <c r="G6">
        <f t="shared" si="0"/>
        <v>45</v>
      </c>
      <c r="H6">
        <f t="shared" si="1"/>
        <v>51.75</v>
      </c>
      <c r="I6">
        <v>311</v>
      </c>
      <c r="J6" s="13">
        <f>270*0.07</f>
        <v>18.900000000000002</v>
      </c>
      <c r="K6">
        <v>311</v>
      </c>
      <c r="L6" s="13">
        <f t="shared" si="2"/>
        <v>18.899999999999977</v>
      </c>
    </row>
    <row r="7" spans="1:12" ht="12.75">
      <c r="A7" t="s">
        <v>15</v>
      </c>
      <c r="B7" s="9" t="s">
        <v>39</v>
      </c>
      <c r="C7" t="s">
        <v>7</v>
      </c>
      <c r="D7" t="s">
        <v>16</v>
      </c>
      <c r="E7">
        <v>1</v>
      </c>
      <c r="F7">
        <v>45</v>
      </c>
      <c r="G7">
        <f t="shared" si="0"/>
        <v>45</v>
      </c>
      <c r="H7">
        <f t="shared" si="1"/>
        <v>51.75</v>
      </c>
      <c r="J7" s="13"/>
      <c r="L7" s="13">
        <f t="shared" si="2"/>
        <v>0</v>
      </c>
    </row>
    <row r="8" spans="1:12" ht="12.75">
      <c r="A8" t="s">
        <v>15</v>
      </c>
      <c r="B8" s="9" t="s">
        <v>40</v>
      </c>
      <c r="C8" t="s">
        <v>7</v>
      </c>
      <c r="D8" t="s">
        <v>16</v>
      </c>
      <c r="E8">
        <v>1</v>
      </c>
      <c r="F8">
        <v>45</v>
      </c>
      <c r="G8">
        <f t="shared" si="0"/>
        <v>45</v>
      </c>
      <c r="H8">
        <f t="shared" si="1"/>
        <v>51.75</v>
      </c>
      <c r="J8" s="13"/>
      <c r="L8" s="13">
        <f t="shared" si="2"/>
        <v>0</v>
      </c>
    </row>
    <row r="9" spans="1:12" ht="12.75">
      <c r="A9" t="s">
        <v>15</v>
      </c>
      <c r="B9" s="9" t="s">
        <v>41</v>
      </c>
      <c r="C9" t="s">
        <v>7</v>
      </c>
      <c r="D9" t="s">
        <v>16</v>
      </c>
      <c r="E9">
        <v>1</v>
      </c>
      <c r="F9">
        <v>45</v>
      </c>
      <c r="G9">
        <f t="shared" si="0"/>
        <v>45</v>
      </c>
      <c r="H9">
        <f t="shared" si="1"/>
        <v>51.75</v>
      </c>
      <c r="J9" s="13"/>
      <c r="L9" s="13">
        <f t="shared" si="2"/>
        <v>0</v>
      </c>
    </row>
    <row r="10" spans="1:12" ht="12.75">
      <c r="A10" t="s">
        <v>15</v>
      </c>
      <c r="B10" s="9" t="s">
        <v>42</v>
      </c>
      <c r="C10" t="s">
        <v>7</v>
      </c>
      <c r="D10" t="s">
        <v>16</v>
      </c>
      <c r="E10">
        <v>1</v>
      </c>
      <c r="F10">
        <v>45</v>
      </c>
      <c r="G10">
        <f t="shared" si="0"/>
        <v>45</v>
      </c>
      <c r="H10">
        <f t="shared" si="1"/>
        <v>51.75</v>
      </c>
      <c r="J10" s="13"/>
      <c r="L10" s="13">
        <f t="shared" si="2"/>
        <v>0</v>
      </c>
    </row>
    <row r="11" spans="1:12" ht="12.75">
      <c r="A11" t="s">
        <v>15</v>
      </c>
      <c r="B11" s="9" t="s">
        <v>43</v>
      </c>
      <c r="C11" t="s">
        <v>7</v>
      </c>
      <c r="D11" t="s">
        <v>16</v>
      </c>
      <c r="E11">
        <v>1</v>
      </c>
      <c r="F11">
        <v>45</v>
      </c>
      <c r="G11">
        <f t="shared" si="0"/>
        <v>45</v>
      </c>
      <c r="H11">
        <f t="shared" si="1"/>
        <v>51.75</v>
      </c>
      <c r="J11" s="13"/>
      <c r="L11" s="13">
        <f t="shared" si="2"/>
        <v>0</v>
      </c>
    </row>
    <row r="12" spans="7:12" ht="12.75">
      <c r="G12">
        <f t="shared" si="0"/>
        <v>0</v>
      </c>
      <c r="H12">
        <f t="shared" si="1"/>
        <v>0</v>
      </c>
      <c r="J12" s="13"/>
      <c r="L12" s="13">
        <f t="shared" si="2"/>
        <v>0</v>
      </c>
    </row>
    <row r="13" spans="1:12" ht="12.75">
      <c r="A13" t="s">
        <v>17</v>
      </c>
      <c r="B13" s="9" t="s">
        <v>44</v>
      </c>
      <c r="C13" t="s">
        <v>9</v>
      </c>
      <c r="D13" t="s">
        <v>16</v>
      </c>
      <c r="E13">
        <v>1</v>
      </c>
      <c r="F13">
        <v>45</v>
      </c>
      <c r="G13">
        <f t="shared" si="0"/>
        <v>45</v>
      </c>
      <c r="H13">
        <f t="shared" si="1"/>
        <v>51.75</v>
      </c>
      <c r="I13">
        <v>155</v>
      </c>
      <c r="J13" s="13">
        <f>135*0.07</f>
        <v>9.450000000000001</v>
      </c>
      <c r="K13">
        <v>159</v>
      </c>
      <c r="L13" s="13">
        <f t="shared" si="2"/>
        <v>5.449999999999989</v>
      </c>
    </row>
    <row r="14" spans="1:12" ht="12.75">
      <c r="A14" t="s">
        <v>17</v>
      </c>
      <c r="B14" s="9" t="s">
        <v>45</v>
      </c>
      <c r="C14" t="s">
        <v>9</v>
      </c>
      <c r="D14" t="s">
        <v>16</v>
      </c>
      <c r="E14">
        <v>1</v>
      </c>
      <c r="F14">
        <v>45</v>
      </c>
      <c r="G14">
        <f t="shared" si="0"/>
        <v>45</v>
      </c>
      <c r="H14">
        <f t="shared" si="1"/>
        <v>51.75</v>
      </c>
      <c r="J14" s="13"/>
      <c r="L14" s="13">
        <f>I14+J14-K14</f>
        <v>0</v>
      </c>
    </row>
    <row r="15" spans="1:12" ht="12.75">
      <c r="A15" t="s">
        <v>17</v>
      </c>
      <c r="B15" s="9" t="s">
        <v>46</v>
      </c>
      <c r="C15" t="s">
        <v>9</v>
      </c>
      <c r="D15" s="4" t="s">
        <v>47</v>
      </c>
      <c r="E15">
        <v>1</v>
      </c>
      <c r="F15">
        <v>45</v>
      </c>
      <c r="G15">
        <f t="shared" si="0"/>
        <v>45</v>
      </c>
      <c r="H15">
        <f t="shared" si="1"/>
        <v>51.75</v>
      </c>
      <c r="J15" s="13"/>
      <c r="L15" s="13">
        <f t="shared" si="2"/>
        <v>0</v>
      </c>
    </row>
    <row r="16" spans="7:12" ht="12.75">
      <c r="G16">
        <f t="shared" si="0"/>
        <v>0</v>
      </c>
      <c r="H16">
        <f t="shared" si="1"/>
        <v>0</v>
      </c>
      <c r="J16" s="13"/>
      <c r="L16" s="13">
        <f t="shared" si="2"/>
        <v>0</v>
      </c>
    </row>
    <row r="17" spans="1:12" ht="12.75">
      <c r="A17" t="s">
        <v>6</v>
      </c>
      <c r="B17" s="9" t="s">
        <v>48</v>
      </c>
      <c r="C17" t="s">
        <v>7</v>
      </c>
      <c r="D17" s="4" t="s">
        <v>16</v>
      </c>
      <c r="E17">
        <v>1</v>
      </c>
      <c r="F17">
        <v>45</v>
      </c>
      <c r="G17">
        <f t="shared" si="0"/>
        <v>45</v>
      </c>
      <c r="H17">
        <f t="shared" si="1"/>
        <v>51.75</v>
      </c>
      <c r="I17">
        <v>207</v>
      </c>
      <c r="J17" s="13">
        <f>180*0.07</f>
        <v>12.600000000000001</v>
      </c>
      <c r="K17">
        <v>210</v>
      </c>
      <c r="L17" s="13">
        <f t="shared" si="2"/>
        <v>9.599999999999994</v>
      </c>
    </row>
    <row r="18" spans="1:12" ht="12.75">
      <c r="A18" t="s">
        <v>6</v>
      </c>
      <c r="B18" s="9" t="s">
        <v>49</v>
      </c>
      <c r="C18" t="s">
        <v>7</v>
      </c>
      <c r="D18" s="4" t="s">
        <v>16</v>
      </c>
      <c r="E18">
        <v>1</v>
      </c>
      <c r="F18">
        <v>45</v>
      </c>
      <c r="G18">
        <f t="shared" si="0"/>
        <v>45</v>
      </c>
      <c r="H18">
        <f t="shared" si="1"/>
        <v>51.75</v>
      </c>
      <c r="J18" s="13"/>
      <c r="L18" s="13">
        <f t="shared" si="2"/>
        <v>0</v>
      </c>
    </row>
    <row r="19" spans="1:12" ht="12.75">
      <c r="A19" t="s">
        <v>6</v>
      </c>
      <c r="B19" s="9" t="s">
        <v>50</v>
      </c>
      <c r="C19" t="s">
        <v>7</v>
      </c>
      <c r="D19" s="4" t="s">
        <v>16</v>
      </c>
      <c r="E19">
        <v>1</v>
      </c>
      <c r="F19">
        <v>45</v>
      </c>
      <c r="G19">
        <f t="shared" si="0"/>
        <v>45</v>
      </c>
      <c r="H19">
        <f t="shared" si="1"/>
        <v>51.75</v>
      </c>
      <c r="J19" s="13"/>
      <c r="L19" s="13">
        <f t="shared" si="2"/>
        <v>0</v>
      </c>
    </row>
    <row r="20" spans="1:12" ht="12.75">
      <c r="A20" t="s">
        <v>6</v>
      </c>
      <c r="B20" s="9" t="s">
        <v>51</v>
      </c>
      <c r="C20" t="s">
        <v>7</v>
      </c>
      <c r="D20" s="4" t="s">
        <v>16</v>
      </c>
      <c r="E20">
        <v>1</v>
      </c>
      <c r="F20">
        <v>45</v>
      </c>
      <c r="G20">
        <f t="shared" si="0"/>
        <v>45</v>
      </c>
      <c r="H20">
        <f t="shared" si="1"/>
        <v>51.75</v>
      </c>
      <c r="J20" s="13"/>
      <c r="L20" s="13">
        <f t="shared" si="2"/>
        <v>0</v>
      </c>
    </row>
    <row r="21" spans="7:12" ht="12.75">
      <c r="G21">
        <f t="shared" si="0"/>
        <v>0</v>
      </c>
      <c r="H21">
        <f t="shared" si="1"/>
        <v>0</v>
      </c>
      <c r="J21" s="13"/>
      <c r="L21" s="13">
        <f t="shared" si="2"/>
        <v>0</v>
      </c>
    </row>
    <row r="22" spans="1:12" ht="12.75">
      <c r="A22" t="s">
        <v>31</v>
      </c>
      <c r="B22" s="9" t="s">
        <v>39</v>
      </c>
      <c r="C22" t="s">
        <v>9</v>
      </c>
      <c r="D22" s="4" t="s">
        <v>16</v>
      </c>
      <c r="E22">
        <v>1</v>
      </c>
      <c r="F22">
        <v>45</v>
      </c>
      <c r="G22">
        <f t="shared" si="0"/>
        <v>45</v>
      </c>
      <c r="H22">
        <f t="shared" si="1"/>
        <v>51.75</v>
      </c>
      <c r="I22">
        <v>157</v>
      </c>
      <c r="J22" s="13">
        <f>135*0.07</f>
        <v>9.450000000000001</v>
      </c>
      <c r="K22">
        <v>157</v>
      </c>
      <c r="L22" s="13">
        <f t="shared" si="2"/>
        <v>9.449999999999989</v>
      </c>
    </row>
    <row r="23" spans="1:12" ht="12.75">
      <c r="A23" t="s">
        <v>31</v>
      </c>
      <c r="B23" s="9" t="s">
        <v>52</v>
      </c>
      <c r="C23" t="s">
        <v>9</v>
      </c>
      <c r="D23" t="s">
        <v>32</v>
      </c>
      <c r="E23">
        <v>1</v>
      </c>
      <c r="F23">
        <v>45</v>
      </c>
      <c r="G23">
        <f t="shared" si="0"/>
        <v>45</v>
      </c>
      <c r="H23">
        <f t="shared" si="1"/>
        <v>51.75</v>
      </c>
      <c r="J23" s="13"/>
      <c r="L23" s="13">
        <f t="shared" si="2"/>
        <v>0</v>
      </c>
    </row>
    <row r="24" spans="1:12" ht="12.75">
      <c r="A24" t="s">
        <v>31</v>
      </c>
      <c r="B24" s="9" t="s">
        <v>53</v>
      </c>
      <c r="C24" t="s">
        <v>9</v>
      </c>
      <c r="D24" t="s">
        <v>33</v>
      </c>
      <c r="E24">
        <v>1</v>
      </c>
      <c r="F24">
        <v>45</v>
      </c>
      <c r="G24">
        <f t="shared" si="0"/>
        <v>45</v>
      </c>
      <c r="H24">
        <f t="shared" si="1"/>
        <v>51.75</v>
      </c>
      <c r="J24" s="13"/>
      <c r="L24" s="13">
        <f t="shared" si="2"/>
        <v>0</v>
      </c>
    </row>
    <row r="25" spans="7:12" ht="12.75">
      <c r="G25">
        <f t="shared" si="0"/>
        <v>0</v>
      </c>
      <c r="H25">
        <f t="shared" si="1"/>
        <v>0</v>
      </c>
      <c r="J25" s="13"/>
      <c r="L25" s="13">
        <f t="shared" si="2"/>
        <v>0</v>
      </c>
    </row>
    <row r="26" spans="1:12" ht="12.75">
      <c r="A26" t="s">
        <v>34</v>
      </c>
      <c r="B26" s="9" t="s">
        <v>54</v>
      </c>
      <c r="C26" t="s">
        <v>9</v>
      </c>
      <c r="D26" t="s">
        <v>11</v>
      </c>
      <c r="E26">
        <v>1</v>
      </c>
      <c r="F26">
        <v>45</v>
      </c>
      <c r="G26">
        <f t="shared" si="0"/>
        <v>45</v>
      </c>
      <c r="H26">
        <f t="shared" si="1"/>
        <v>51.75</v>
      </c>
      <c r="I26">
        <v>156</v>
      </c>
      <c r="J26" s="13">
        <f>135*0.07</f>
        <v>9.450000000000001</v>
      </c>
      <c r="K26">
        <v>156</v>
      </c>
      <c r="L26" s="13">
        <f t="shared" si="2"/>
        <v>9.449999999999989</v>
      </c>
    </row>
    <row r="27" spans="1:12" ht="12.75">
      <c r="A27" t="s">
        <v>34</v>
      </c>
      <c r="B27" s="9" t="s">
        <v>55</v>
      </c>
      <c r="C27" t="s">
        <v>7</v>
      </c>
      <c r="D27" t="s">
        <v>14</v>
      </c>
      <c r="E27">
        <v>1</v>
      </c>
      <c r="F27">
        <v>45</v>
      </c>
      <c r="G27">
        <f t="shared" si="0"/>
        <v>45</v>
      </c>
      <c r="H27">
        <f t="shared" si="1"/>
        <v>51.75</v>
      </c>
      <c r="J27" s="13"/>
      <c r="L27" s="13">
        <f t="shared" si="2"/>
        <v>0</v>
      </c>
    </row>
    <row r="28" spans="1:12" ht="12.75">
      <c r="A28" t="s">
        <v>34</v>
      </c>
      <c r="B28" s="9" t="s">
        <v>56</v>
      </c>
      <c r="C28" t="s">
        <v>7</v>
      </c>
      <c r="D28" t="s">
        <v>27</v>
      </c>
      <c r="E28">
        <v>1</v>
      </c>
      <c r="F28">
        <v>45</v>
      </c>
      <c r="G28">
        <f t="shared" si="0"/>
        <v>45</v>
      </c>
      <c r="H28">
        <f t="shared" si="1"/>
        <v>51.75</v>
      </c>
      <c r="J28" s="13"/>
      <c r="L28" s="13">
        <f t="shared" si="2"/>
        <v>0</v>
      </c>
    </row>
    <row r="29" spans="7:12" ht="12.75">
      <c r="G29">
        <f t="shared" si="0"/>
        <v>0</v>
      </c>
      <c r="H29">
        <f t="shared" si="1"/>
        <v>0</v>
      </c>
      <c r="J29" s="13"/>
      <c r="L29" s="13">
        <f t="shared" si="2"/>
        <v>0</v>
      </c>
    </row>
    <row r="30" spans="1:12" ht="12.75">
      <c r="A30" t="s">
        <v>24</v>
      </c>
      <c r="B30" s="10">
        <v>24</v>
      </c>
      <c r="C30" t="s">
        <v>9</v>
      </c>
      <c r="D30" t="s">
        <v>25</v>
      </c>
      <c r="E30">
        <v>1</v>
      </c>
      <c r="F30">
        <v>45</v>
      </c>
      <c r="G30">
        <f t="shared" si="0"/>
        <v>45</v>
      </c>
      <c r="H30">
        <f t="shared" si="1"/>
        <v>51.75</v>
      </c>
      <c r="I30">
        <v>414</v>
      </c>
      <c r="J30" s="13">
        <f>360*0.07</f>
        <v>25.200000000000003</v>
      </c>
      <c r="K30">
        <v>415</v>
      </c>
      <c r="L30" s="13">
        <f t="shared" si="2"/>
        <v>24.19999999999999</v>
      </c>
    </row>
    <row r="31" spans="1:12" ht="12.75">
      <c r="A31" t="s">
        <v>24</v>
      </c>
      <c r="B31" s="10">
        <v>43</v>
      </c>
      <c r="C31" t="s">
        <v>9</v>
      </c>
      <c r="D31" t="s">
        <v>25</v>
      </c>
      <c r="E31">
        <v>1</v>
      </c>
      <c r="F31">
        <v>45</v>
      </c>
      <c r="G31">
        <f t="shared" si="0"/>
        <v>45</v>
      </c>
      <c r="H31">
        <f t="shared" si="1"/>
        <v>51.75</v>
      </c>
      <c r="J31" s="13"/>
      <c r="L31" s="13">
        <f t="shared" si="2"/>
        <v>0</v>
      </c>
    </row>
    <row r="32" spans="1:12" ht="12.75">
      <c r="A32" t="s">
        <v>24</v>
      </c>
      <c r="B32" s="10">
        <v>80</v>
      </c>
      <c r="C32" t="s">
        <v>9</v>
      </c>
      <c r="D32" t="s">
        <v>25</v>
      </c>
      <c r="E32">
        <v>1</v>
      </c>
      <c r="F32">
        <v>45</v>
      </c>
      <c r="G32">
        <f t="shared" si="0"/>
        <v>45</v>
      </c>
      <c r="H32">
        <f t="shared" si="1"/>
        <v>51.75</v>
      </c>
      <c r="J32" s="13"/>
      <c r="L32" s="13">
        <f t="shared" si="2"/>
        <v>0</v>
      </c>
    </row>
    <row r="33" spans="1:12" ht="12.75">
      <c r="A33" t="s">
        <v>24</v>
      </c>
      <c r="B33" s="10">
        <v>87</v>
      </c>
      <c r="C33" t="s">
        <v>9</v>
      </c>
      <c r="D33" t="s">
        <v>25</v>
      </c>
      <c r="E33">
        <v>1</v>
      </c>
      <c r="F33">
        <v>45</v>
      </c>
      <c r="G33">
        <f t="shared" si="0"/>
        <v>45</v>
      </c>
      <c r="H33">
        <f t="shared" si="1"/>
        <v>51.75</v>
      </c>
      <c r="J33" s="13"/>
      <c r="L33" s="13">
        <f t="shared" si="2"/>
        <v>0</v>
      </c>
    </row>
    <row r="34" spans="1:12" ht="12.75">
      <c r="A34" t="s">
        <v>24</v>
      </c>
      <c r="B34" s="10">
        <v>89</v>
      </c>
      <c r="C34" t="s">
        <v>9</v>
      </c>
      <c r="D34" s="4" t="s">
        <v>30</v>
      </c>
      <c r="E34">
        <v>1</v>
      </c>
      <c r="F34">
        <v>45</v>
      </c>
      <c r="G34">
        <f t="shared" si="0"/>
        <v>45</v>
      </c>
      <c r="H34">
        <f t="shared" si="1"/>
        <v>51.75</v>
      </c>
      <c r="J34" s="13"/>
      <c r="L34" s="13">
        <f t="shared" si="2"/>
        <v>0</v>
      </c>
    </row>
    <row r="35" spans="1:12" ht="12.75">
      <c r="A35" t="s">
        <v>24</v>
      </c>
      <c r="B35" s="10">
        <v>11</v>
      </c>
      <c r="C35" t="s">
        <v>9</v>
      </c>
      <c r="D35" s="4" t="s">
        <v>12</v>
      </c>
      <c r="E35">
        <v>1</v>
      </c>
      <c r="F35">
        <v>45</v>
      </c>
      <c r="G35">
        <f t="shared" si="0"/>
        <v>45</v>
      </c>
      <c r="H35">
        <f t="shared" si="1"/>
        <v>51.75</v>
      </c>
      <c r="J35" s="13"/>
      <c r="L35" s="13">
        <f t="shared" si="2"/>
        <v>0</v>
      </c>
    </row>
    <row r="36" spans="1:12" ht="12.75">
      <c r="A36" t="s">
        <v>24</v>
      </c>
      <c r="B36" s="10">
        <v>25</v>
      </c>
      <c r="C36" t="s">
        <v>9</v>
      </c>
      <c r="D36" s="4" t="s">
        <v>12</v>
      </c>
      <c r="E36">
        <v>1</v>
      </c>
      <c r="F36">
        <v>45</v>
      </c>
      <c r="G36">
        <f t="shared" si="0"/>
        <v>45</v>
      </c>
      <c r="H36">
        <f t="shared" si="1"/>
        <v>51.75</v>
      </c>
      <c r="J36" s="13"/>
      <c r="L36" s="13">
        <f t="shared" si="2"/>
        <v>0</v>
      </c>
    </row>
    <row r="37" spans="1:12" ht="12.75">
      <c r="A37" t="s">
        <v>24</v>
      </c>
      <c r="B37" s="10">
        <v>36</v>
      </c>
      <c r="C37" t="s">
        <v>9</v>
      </c>
      <c r="D37" s="4" t="s">
        <v>12</v>
      </c>
      <c r="E37">
        <v>1</v>
      </c>
      <c r="F37">
        <v>45</v>
      </c>
      <c r="G37">
        <f t="shared" si="0"/>
        <v>45</v>
      </c>
      <c r="H37">
        <f t="shared" si="1"/>
        <v>51.75</v>
      </c>
      <c r="J37" s="13"/>
      <c r="L37" s="13">
        <f t="shared" si="2"/>
        <v>0</v>
      </c>
    </row>
    <row r="38" spans="7:12" ht="12.75">
      <c r="G38">
        <f t="shared" si="0"/>
        <v>0</v>
      </c>
      <c r="H38">
        <f t="shared" si="1"/>
        <v>0</v>
      </c>
      <c r="J38" s="13"/>
      <c r="L38" s="13">
        <f t="shared" si="2"/>
        <v>0</v>
      </c>
    </row>
    <row r="39" spans="1:12" ht="12.75">
      <c r="A39" t="s">
        <v>13</v>
      </c>
      <c r="B39" s="10">
        <v>24</v>
      </c>
      <c r="C39" t="s">
        <v>9</v>
      </c>
      <c r="D39" t="s">
        <v>12</v>
      </c>
      <c r="E39">
        <v>1</v>
      </c>
      <c r="F39">
        <v>45</v>
      </c>
      <c r="G39">
        <f t="shared" si="0"/>
        <v>45</v>
      </c>
      <c r="H39">
        <f t="shared" si="1"/>
        <v>51.75</v>
      </c>
      <c r="I39">
        <v>259</v>
      </c>
      <c r="J39" s="13">
        <f>225*0.07</f>
        <v>15.750000000000002</v>
      </c>
      <c r="L39" s="13">
        <f t="shared" si="2"/>
        <v>274.75</v>
      </c>
    </row>
    <row r="40" spans="1:12" ht="12.75">
      <c r="A40" t="s">
        <v>13</v>
      </c>
      <c r="B40" s="10">
        <v>72</v>
      </c>
      <c r="C40" t="s">
        <v>7</v>
      </c>
      <c r="D40" t="s">
        <v>12</v>
      </c>
      <c r="E40">
        <v>1</v>
      </c>
      <c r="F40">
        <v>45</v>
      </c>
      <c r="G40">
        <f t="shared" si="0"/>
        <v>45</v>
      </c>
      <c r="H40">
        <f t="shared" si="1"/>
        <v>51.75</v>
      </c>
      <c r="J40" s="13"/>
      <c r="L40" s="13">
        <f t="shared" si="2"/>
        <v>0</v>
      </c>
    </row>
    <row r="41" spans="1:12" ht="12.75">
      <c r="A41" t="s">
        <v>13</v>
      </c>
      <c r="B41" s="9" t="s">
        <v>57</v>
      </c>
      <c r="C41" t="s">
        <v>7</v>
      </c>
      <c r="D41" t="s">
        <v>11</v>
      </c>
      <c r="E41">
        <v>1</v>
      </c>
      <c r="F41">
        <v>45</v>
      </c>
      <c r="G41">
        <f t="shared" si="0"/>
        <v>45</v>
      </c>
      <c r="H41">
        <f t="shared" si="1"/>
        <v>51.75</v>
      </c>
      <c r="J41" s="13"/>
      <c r="L41" s="13">
        <f t="shared" si="2"/>
        <v>0</v>
      </c>
    </row>
    <row r="42" spans="1:12" ht="12.75">
      <c r="A42" t="s">
        <v>13</v>
      </c>
      <c r="B42" s="9" t="s">
        <v>58</v>
      </c>
      <c r="C42" t="s">
        <v>9</v>
      </c>
      <c r="D42" t="s">
        <v>11</v>
      </c>
      <c r="E42">
        <v>1</v>
      </c>
      <c r="F42">
        <v>45</v>
      </c>
      <c r="G42">
        <f t="shared" si="0"/>
        <v>45</v>
      </c>
      <c r="H42">
        <f t="shared" si="1"/>
        <v>51.75</v>
      </c>
      <c r="J42" s="13"/>
      <c r="L42" s="13">
        <f t="shared" si="2"/>
        <v>0</v>
      </c>
    </row>
    <row r="43" spans="1:12" ht="12.75">
      <c r="A43" t="s">
        <v>13</v>
      </c>
      <c r="B43" s="10">
        <v>85</v>
      </c>
      <c r="C43" t="s">
        <v>7</v>
      </c>
      <c r="D43" t="s">
        <v>14</v>
      </c>
      <c r="E43">
        <v>1</v>
      </c>
      <c r="F43">
        <v>45</v>
      </c>
      <c r="G43">
        <f t="shared" si="0"/>
        <v>45</v>
      </c>
      <c r="H43">
        <f t="shared" si="1"/>
        <v>51.75</v>
      </c>
      <c r="J43" s="13"/>
      <c r="L43" s="13">
        <f t="shared" si="2"/>
        <v>0</v>
      </c>
    </row>
    <row r="44" spans="7:12" ht="12.75">
      <c r="G44">
        <f t="shared" si="0"/>
        <v>0</v>
      </c>
      <c r="H44">
        <f t="shared" si="1"/>
        <v>0</v>
      </c>
      <c r="J44" s="13"/>
      <c r="L44" s="13">
        <f t="shared" si="2"/>
        <v>0</v>
      </c>
    </row>
    <row r="45" spans="1:12" ht="12.75">
      <c r="A45" t="s">
        <v>26</v>
      </c>
      <c r="B45" s="9" t="s">
        <v>59</v>
      </c>
      <c r="C45" t="s">
        <v>9</v>
      </c>
      <c r="D45" s="4" t="s">
        <v>16</v>
      </c>
      <c r="E45">
        <v>1</v>
      </c>
      <c r="F45">
        <v>45</v>
      </c>
      <c r="G45">
        <f t="shared" si="0"/>
        <v>45</v>
      </c>
      <c r="H45">
        <f t="shared" si="1"/>
        <v>51.75</v>
      </c>
      <c r="I45">
        <v>207</v>
      </c>
      <c r="J45" s="13">
        <f>180*0.07</f>
        <v>12.600000000000001</v>
      </c>
      <c r="K45">
        <v>207</v>
      </c>
      <c r="L45" s="13">
        <f t="shared" si="2"/>
        <v>12.599999999999994</v>
      </c>
    </row>
    <row r="46" spans="1:12" ht="12.75">
      <c r="A46" t="s">
        <v>26</v>
      </c>
      <c r="B46" s="10">
        <v>72</v>
      </c>
      <c r="C46" t="s">
        <v>7</v>
      </c>
      <c r="D46" t="s">
        <v>25</v>
      </c>
      <c r="E46">
        <v>1</v>
      </c>
      <c r="F46">
        <v>45</v>
      </c>
      <c r="G46">
        <f t="shared" si="0"/>
        <v>45</v>
      </c>
      <c r="H46">
        <f t="shared" si="1"/>
        <v>51.75</v>
      </c>
      <c r="J46" s="13"/>
      <c r="L46" s="13">
        <f t="shared" si="2"/>
        <v>0</v>
      </c>
    </row>
    <row r="47" spans="1:12" ht="12.75">
      <c r="A47" t="s">
        <v>26</v>
      </c>
      <c r="B47" s="9" t="s">
        <v>60</v>
      </c>
      <c r="C47" t="s">
        <v>7</v>
      </c>
      <c r="D47" t="s">
        <v>27</v>
      </c>
      <c r="E47">
        <v>1</v>
      </c>
      <c r="F47">
        <v>45</v>
      </c>
      <c r="G47">
        <f t="shared" si="0"/>
        <v>45</v>
      </c>
      <c r="H47">
        <f t="shared" si="1"/>
        <v>51.75</v>
      </c>
      <c r="J47" s="13"/>
      <c r="L47" s="13">
        <f t="shared" si="2"/>
        <v>0</v>
      </c>
    </row>
    <row r="48" spans="1:12" ht="12.75">
      <c r="A48" t="s">
        <v>26</v>
      </c>
      <c r="B48" s="9" t="s">
        <v>61</v>
      </c>
      <c r="C48" t="s">
        <v>7</v>
      </c>
      <c r="D48" t="s">
        <v>28</v>
      </c>
      <c r="E48">
        <v>1</v>
      </c>
      <c r="F48">
        <v>45</v>
      </c>
      <c r="G48">
        <f t="shared" si="0"/>
        <v>45</v>
      </c>
      <c r="H48">
        <f t="shared" si="1"/>
        <v>51.75</v>
      </c>
      <c r="J48" s="13"/>
      <c r="L48" s="13">
        <f t="shared" si="2"/>
        <v>0</v>
      </c>
    </row>
    <row r="49" spans="7:12" ht="12.75">
      <c r="G49">
        <f t="shared" si="0"/>
        <v>0</v>
      </c>
      <c r="H49">
        <f t="shared" si="1"/>
        <v>0</v>
      </c>
      <c r="J49" s="13"/>
      <c r="L49" s="13">
        <f t="shared" si="2"/>
        <v>0</v>
      </c>
    </row>
    <row r="50" spans="1:12" ht="12.75">
      <c r="A50" t="s">
        <v>8</v>
      </c>
      <c r="B50" s="11" t="s">
        <v>52</v>
      </c>
      <c r="C50" t="s">
        <v>9</v>
      </c>
      <c r="D50" s="4" t="s">
        <v>14</v>
      </c>
      <c r="E50">
        <v>0</v>
      </c>
      <c r="F50">
        <v>45</v>
      </c>
      <c r="G50">
        <f t="shared" si="0"/>
        <v>0</v>
      </c>
      <c r="H50">
        <f t="shared" si="1"/>
        <v>0</v>
      </c>
      <c r="I50">
        <v>673</v>
      </c>
      <c r="J50" s="13">
        <f>585*0.07</f>
        <v>40.95</v>
      </c>
      <c r="K50">
        <v>725</v>
      </c>
      <c r="L50" s="13">
        <f t="shared" si="2"/>
        <v>-11.049999999999955</v>
      </c>
    </row>
    <row r="51" spans="1:12" ht="12.75">
      <c r="A51" t="s">
        <v>8</v>
      </c>
      <c r="B51" s="9" t="s">
        <v>39</v>
      </c>
      <c r="C51" t="s">
        <v>7</v>
      </c>
      <c r="D51" s="4" t="s">
        <v>16</v>
      </c>
      <c r="E51">
        <v>1</v>
      </c>
      <c r="F51">
        <v>45</v>
      </c>
      <c r="G51">
        <f t="shared" si="0"/>
        <v>45</v>
      </c>
      <c r="H51">
        <f t="shared" si="1"/>
        <v>51.75</v>
      </c>
      <c r="J51" s="13"/>
      <c r="L51" s="13">
        <f t="shared" si="2"/>
        <v>0</v>
      </c>
    </row>
    <row r="52" spans="1:12" ht="12.75">
      <c r="A52" t="s">
        <v>8</v>
      </c>
      <c r="B52" s="9" t="s">
        <v>62</v>
      </c>
      <c r="C52" t="s">
        <v>7</v>
      </c>
      <c r="D52" t="s">
        <v>12</v>
      </c>
      <c r="E52">
        <v>1</v>
      </c>
      <c r="F52">
        <v>45</v>
      </c>
      <c r="G52">
        <f t="shared" si="0"/>
        <v>45</v>
      </c>
      <c r="H52">
        <f t="shared" si="1"/>
        <v>51.75</v>
      </c>
      <c r="J52" s="13"/>
      <c r="L52" s="13">
        <f t="shared" si="2"/>
        <v>0</v>
      </c>
    </row>
    <row r="53" spans="1:12" ht="12.75">
      <c r="A53" t="s">
        <v>8</v>
      </c>
      <c r="B53" s="9" t="s">
        <v>63</v>
      </c>
      <c r="C53" t="s">
        <v>7</v>
      </c>
      <c r="D53" s="4" t="s">
        <v>16</v>
      </c>
      <c r="E53">
        <v>1</v>
      </c>
      <c r="F53">
        <v>45</v>
      </c>
      <c r="G53">
        <f t="shared" si="0"/>
        <v>45</v>
      </c>
      <c r="H53">
        <f t="shared" si="1"/>
        <v>51.75</v>
      </c>
      <c r="J53" s="13"/>
      <c r="L53" s="13">
        <f t="shared" si="2"/>
        <v>0</v>
      </c>
    </row>
    <row r="54" spans="1:12" ht="12.75">
      <c r="A54" t="s">
        <v>8</v>
      </c>
      <c r="B54" s="9" t="s">
        <v>64</v>
      </c>
      <c r="C54" t="s">
        <v>7</v>
      </c>
      <c r="D54" t="s">
        <v>12</v>
      </c>
      <c r="E54">
        <v>1</v>
      </c>
      <c r="F54">
        <v>45</v>
      </c>
      <c r="G54">
        <f t="shared" si="0"/>
        <v>45</v>
      </c>
      <c r="H54">
        <f t="shared" si="1"/>
        <v>51.75</v>
      </c>
      <c r="J54" s="13"/>
      <c r="L54" s="13">
        <f t="shared" si="2"/>
        <v>0</v>
      </c>
    </row>
    <row r="55" spans="1:12" ht="12.75">
      <c r="A55" t="s">
        <v>8</v>
      </c>
      <c r="B55" s="9" t="s">
        <v>65</v>
      </c>
      <c r="C55" t="s">
        <v>9</v>
      </c>
      <c r="D55" s="4" t="s">
        <v>14</v>
      </c>
      <c r="E55">
        <v>1</v>
      </c>
      <c r="F55">
        <v>45</v>
      </c>
      <c r="G55">
        <f t="shared" si="0"/>
        <v>45</v>
      </c>
      <c r="H55">
        <f t="shared" si="1"/>
        <v>51.75</v>
      </c>
      <c r="J55" s="13"/>
      <c r="L55" s="13">
        <f t="shared" si="2"/>
        <v>0</v>
      </c>
    </row>
    <row r="56" spans="1:12" ht="12.75">
      <c r="A56" t="s">
        <v>8</v>
      </c>
      <c r="B56" s="9" t="s">
        <v>66</v>
      </c>
      <c r="C56" t="s">
        <v>7</v>
      </c>
      <c r="D56" s="4" t="s">
        <v>14</v>
      </c>
      <c r="E56">
        <v>1</v>
      </c>
      <c r="F56">
        <v>45</v>
      </c>
      <c r="G56">
        <f t="shared" si="0"/>
        <v>45</v>
      </c>
      <c r="H56">
        <f t="shared" si="1"/>
        <v>51.75</v>
      </c>
      <c r="J56" s="13"/>
      <c r="L56" s="13">
        <f t="shared" si="2"/>
        <v>0</v>
      </c>
    </row>
    <row r="57" spans="1:12" ht="12.75">
      <c r="A57" t="s">
        <v>8</v>
      </c>
      <c r="B57" s="9" t="s">
        <v>67</v>
      </c>
      <c r="C57" t="s">
        <v>7</v>
      </c>
      <c r="D57" t="s">
        <v>12</v>
      </c>
      <c r="E57">
        <v>1</v>
      </c>
      <c r="F57">
        <v>45</v>
      </c>
      <c r="G57">
        <f t="shared" si="0"/>
        <v>45</v>
      </c>
      <c r="H57">
        <f t="shared" si="1"/>
        <v>51.75</v>
      </c>
      <c r="J57" s="13"/>
      <c r="L57" s="13">
        <f t="shared" si="2"/>
        <v>0</v>
      </c>
    </row>
    <row r="58" spans="1:12" ht="12.75">
      <c r="A58" t="s">
        <v>8</v>
      </c>
      <c r="B58" s="9" t="s">
        <v>68</v>
      </c>
      <c r="C58" t="s">
        <v>7</v>
      </c>
      <c r="D58" s="4" t="s">
        <v>30</v>
      </c>
      <c r="E58">
        <v>1</v>
      </c>
      <c r="F58">
        <v>45</v>
      </c>
      <c r="G58">
        <f t="shared" si="0"/>
        <v>45</v>
      </c>
      <c r="H58">
        <f t="shared" si="1"/>
        <v>51.75</v>
      </c>
      <c r="J58" s="13"/>
      <c r="L58" s="13">
        <f t="shared" si="2"/>
        <v>0</v>
      </c>
    </row>
    <row r="59" spans="1:12" ht="12.75">
      <c r="A59" t="s">
        <v>8</v>
      </c>
      <c r="B59" s="9" t="s">
        <v>69</v>
      </c>
      <c r="C59" t="s">
        <v>7</v>
      </c>
      <c r="D59" s="4" t="s">
        <v>16</v>
      </c>
      <c r="E59">
        <v>1</v>
      </c>
      <c r="F59">
        <v>45</v>
      </c>
      <c r="G59">
        <f t="shared" si="0"/>
        <v>45</v>
      </c>
      <c r="H59">
        <f t="shared" si="1"/>
        <v>51.75</v>
      </c>
      <c r="J59" s="13"/>
      <c r="L59" s="13">
        <f t="shared" si="2"/>
        <v>0</v>
      </c>
    </row>
    <row r="60" spans="1:12" ht="12.75">
      <c r="A60" t="s">
        <v>8</v>
      </c>
      <c r="B60" s="9" t="s">
        <v>40</v>
      </c>
      <c r="C60" t="s">
        <v>7</v>
      </c>
      <c r="D60" s="4" t="s">
        <v>16</v>
      </c>
      <c r="E60">
        <v>1</v>
      </c>
      <c r="F60">
        <v>45</v>
      </c>
      <c r="G60">
        <f t="shared" si="0"/>
        <v>45</v>
      </c>
      <c r="H60">
        <f t="shared" si="1"/>
        <v>51.75</v>
      </c>
      <c r="J60" s="13"/>
      <c r="L60" s="13">
        <f t="shared" si="2"/>
        <v>0</v>
      </c>
    </row>
    <row r="61" spans="1:12" ht="12.75">
      <c r="A61" t="s">
        <v>8</v>
      </c>
      <c r="B61" s="9" t="s">
        <v>68</v>
      </c>
      <c r="C61" t="s">
        <v>7</v>
      </c>
      <c r="D61" t="s">
        <v>35</v>
      </c>
      <c r="E61">
        <v>1</v>
      </c>
      <c r="F61">
        <v>45</v>
      </c>
      <c r="G61">
        <f t="shared" si="0"/>
        <v>45</v>
      </c>
      <c r="H61">
        <f t="shared" si="1"/>
        <v>51.75</v>
      </c>
      <c r="J61" s="13"/>
      <c r="L61" s="13">
        <f t="shared" si="2"/>
        <v>0</v>
      </c>
    </row>
    <row r="62" spans="1:12" ht="12.75">
      <c r="A62" t="s">
        <v>8</v>
      </c>
      <c r="B62" s="9" t="s">
        <v>66</v>
      </c>
      <c r="C62" t="s">
        <v>7</v>
      </c>
      <c r="D62" t="s">
        <v>14</v>
      </c>
      <c r="E62">
        <v>1</v>
      </c>
      <c r="F62">
        <v>45</v>
      </c>
      <c r="G62">
        <f t="shared" si="0"/>
        <v>45</v>
      </c>
      <c r="H62">
        <f t="shared" si="1"/>
        <v>51.75</v>
      </c>
      <c r="J62" s="13"/>
      <c r="L62" s="13">
        <f t="shared" si="2"/>
        <v>0</v>
      </c>
    </row>
    <row r="63" spans="1:12" ht="12.75">
      <c r="A63" t="s">
        <v>8</v>
      </c>
      <c r="B63" s="10">
        <v>46</v>
      </c>
      <c r="C63" t="s">
        <v>7</v>
      </c>
      <c r="D63" s="4" t="s">
        <v>14</v>
      </c>
      <c r="E63">
        <v>1</v>
      </c>
      <c r="F63">
        <v>45</v>
      </c>
      <c r="G63">
        <f t="shared" si="0"/>
        <v>45</v>
      </c>
      <c r="H63">
        <f t="shared" si="1"/>
        <v>51.75</v>
      </c>
      <c r="J63" s="13"/>
      <c r="L63" s="13">
        <f t="shared" si="2"/>
        <v>0</v>
      </c>
    </row>
    <row r="64" spans="7:12" ht="12.75">
      <c r="G64">
        <f t="shared" si="0"/>
        <v>0</v>
      </c>
      <c r="H64">
        <f t="shared" si="1"/>
        <v>0</v>
      </c>
      <c r="J64" s="13"/>
      <c r="L64" s="13">
        <f t="shared" si="2"/>
        <v>0</v>
      </c>
    </row>
    <row r="65" spans="1:12" ht="12.75">
      <c r="A65" t="s">
        <v>22</v>
      </c>
      <c r="B65" s="10" t="s">
        <v>23</v>
      </c>
      <c r="C65" t="s">
        <v>7</v>
      </c>
      <c r="D65" s="4" t="s">
        <v>16</v>
      </c>
      <c r="E65">
        <v>1</v>
      </c>
      <c r="F65">
        <v>45</v>
      </c>
      <c r="G65">
        <f aca="true" t="shared" si="3" ref="G65:G86">F65*E65</f>
        <v>45</v>
      </c>
      <c r="H65">
        <f aca="true" t="shared" si="4" ref="H65:H86">G65*$H$1+G65</f>
        <v>51.75</v>
      </c>
      <c r="I65">
        <v>104</v>
      </c>
      <c r="J65" s="13">
        <f>90*0.07</f>
        <v>6.300000000000001</v>
      </c>
      <c r="K65">
        <v>104</v>
      </c>
      <c r="L65" s="13">
        <f t="shared" si="2"/>
        <v>6.299999999999997</v>
      </c>
    </row>
    <row r="66" spans="1:12" ht="12.75">
      <c r="A66" t="s">
        <v>22</v>
      </c>
      <c r="B66" s="10">
        <v>7.2</v>
      </c>
      <c r="C66" t="s">
        <v>7</v>
      </c>
      <c r="D66" s="4" t="s">
        <v>16</v>
      </c>
      <c r="E66">
        <v>1</v>
      </c>
      <c r="F66">
        <v>45</v>
      </c>
      <c r="G66">
        <f t="shared" si="3"/>
        <v>45</v>
      </c>
      <c r="H66">
        <f t="shared" si="4"/>
        <v>51.75</v>
      </c>
      <c r="J66" s="13"/>
      <c r="L66" s="13">
        <f t="shared" si="2"/>
        <v>0</v>
      </c>
    </row>
    <row r="67" spans="7:12" ht="12.75">
      <c r="G67">
        <f t="shared" si="3"/>
        <v>0</v>
      </c>
      <c r="H67">
        <f t="shared" si="4"/>
        <v>0</v>
      </c>
      <c r="J67" s="13"/>
      <c r="L67" s="13">
        <f aca="true" t="shared" si="5" ref="L67:L82">I67+J67-K67</f>
        <v>0</v>
      </c>
    </row>
    <row r="68" spans="1:12" ht="12.75">
      <c r="A68" t="s">
        <v>18</v>
      </c>
      <c r="B68" s="9" t="s">
        <v>70</v>
      </c>
      <c r="C68" t="s">
        <v>9</v>
      </c>
      <c r="D68" s="4" t="s">
        <v>16</v>
      </c>
      <c r="E68">
        <v>1</v>
      </c>
      <c r="F68">
        <v>45</v>
      </c>
      <c r="G68">
        <f t="shared" si="3"/>
        <v>45</v>
      </c>
      <c r="H68">
        <f t="shared" si="4"/>
        <v>51.75</v>
      </c>
      <c r="I68">
        <v>105</v>
      </c>
      <c r="J68" s="13">
        <f>90*0.07</f>
        <v>6.300000000000001</v>
      </c>
      <c r="L68" s="13">
        <f t="shared" si="5"/>
        <v>111.3</v>
      </c>
    </row>
    <row r="69" spans="1:12" ht="12.75">
      <c r="A69" t="s">
        <v>18</v>
      </c>
      <c r="B69" s="9" t="s">
        <v>36</v>
      </c>
      <c r="C69" t="s">
        <v>9</v>
      </c>
      <c r="D69" s="4" t="s">
        <v>16</v>
      </c>
      <c r="E69">
        <v>1</v>
      </c>
      <c r="F69">
        <v>45</v>
      </c>
      <c r="G69">
        <f t="shared" si="3"/>
        <v>45</v>
      </c>
      <c r="H69">
        <f t="shared" si="4"/>
        <v>51.75</v>
      </c>
      <c r="J69" s="13"/>
      <c r="L69" s="13">
        <f t="shared" si="5"/>
        <v>0</v>
      </c>
    </row>
    <row r="70" spans="7:12" ht="12.75">
      <c r="G70">
        <f t="shared" si="3"/>
        <v>0</v>
      </c>
      <c r="H70">
        <f t="shared" si="4"/>
        <v>0</v>
      </c>
      <c r="J70" s="13"/>
      <c r="L70" s="13">
        <f t="shared" si="5"/>
        <v>0</v>
      </c>
    </row>
    <row r="71" spans="1:12" ht="12.75">
      <c r="A71" t="s">
        <v>10</v>
      </c>
      <c r="B71" s="10">
        <v>1.7</v>
      </c>
      <c r="C71" t="s">
        <v>9</v>
      </c>
      <c r="D71" s="4" t="s">
        <v>16</v>
      </c>
      <c r="E71">
        <v>1</v>
      </c>
      <c r="F71">
        <v>45</v>
      </c>
      <c r="G71">
        <f t="shared" si="3"/>
        <v>45</v>
      </c>
      <c r="H71">
        <f t="shared" si="4"/>
        <v>51.75</v>
      </c>
      <c r="I71">
        <v>158</v>
      </c>
      <c r="J71" s="13">
        <f>135*0.07</f>
        <v>9.450000000000001</v>
      </c>
      <c r="K71">
        <v>160</v>
      </c>
      <c r="L71" s="13">
        <f t="shared" si="5"/>
        <v>7.449999999999989</v>
      </c>
    </row>
    <row r="72" spans="1:12" ht="12.75">
      <c r="A72" t="s">
        <v>10</v>
      </c>
      <c r="B72" s="10">
        <v>24</v>
      </c>
      <c r="C72" t="s">
        <v>7</v>
      </c>
      <c r="D72" t="s">
        <v>12</v>
      </c>
      <c r="E72">
        <v>1</v>
      </c>
      <c r="F72">
        <v>45</v>
      </c>
      <c r="G72">
        <f t="shared" si="3"/>
        <v>45</v>
      </c>
      <c r="H72">
        <f t="shared" si="4"/>
        <v>51.75</v>
      </c>
      <c r="J72" s="13"/>
      <c r="L72" s="13">
        <f t="shared" si="5"/>
        <v>0</v>
      </c>
    </row>
    <row r="73" spans="1:12" ht="12.75">
      <c r="A73" t="s">
        <v>10</v>
      </c>
      <c r="B73" s="10">
        <v>8.7</v>
      </c>
      <c r="C73" t="s">
        <v>7</v>
      </c>
      <c r="D73" s="4" t="s">
        <v>16</v>
      </c>
      <c r="E73">
        <v>1</v>
      </c>
      <c r="F73">
        <v>45</v>
      </c>
      <c r="G73">
        <f t="shared" si="3"/>
        <v>45</v>
      </c>
      <c r="H73">
        <f t="shared" si="4"/>
        <v>51.75</v>
      </c>
      <c r="J73" s="13"/>
      <c r="L73" s="13">
        <f t="shared" si="5"/>
        <v>0</v>
      </c>
    </row>
    <row r="74" spans="7:12" ht="12.75">
      <c r="G74">
        <f t="shared" si="3"/>
        <v>0</v>
      </c>
      <c r="H74">
        <f t="shared" si="4"/>
        <v>0</v>
      </c>
      <c r="J74" s="13"/>
      <c r="L74" s="13">
        <f t="shared" si="5"/>
        <v>0</v>
      </c>
    </row>
    <row r="75" spans="1:12" ht="12.75">
      <c r="A75" t="s">
        <v>19</v>
      </c>
      <c r="B75" s="9" t="s">
        <v>71</v>
      </c>
      <c r="C75" t="s">
        <v>9</v>
      </c>
      <c r="D75" t="s">
        <v>20</v>
      </c>
      <c r="E75">
        <v>1</v>
      </c>
      <c r="F75">
        <v>45</v>
      </c>
      <c r="G75">
        <f t="shared" si="3"/>
        <v>45</v>
      </c>
      <c r="H75">
        <f t="shared" si="4"/>
        <v>51.75</v>
      </c>
      <c r="I75">
        <v>106</v>
      </c>
      <c r="J75" s="13">
        <f>90*0.07</f>
        <v>6.300000000000001</v>
      </c>
      <c r="K75">
        <v>106</v>
      </c>
      <c r="L75" s="13">
        <f t="shared" si="5"/>
        <v>6.299999999999997</v>
      </c>
    </row>
    <row r="76" spans="1:12" ht="12.75">
      <c r="A76" t="s">
        <v>19</v>
      </c>
      <c r="B76" s="10">
        <v>80</v>
      </c>
      <c r="C76" t="s">
        <v>7</v>
      </c>
      <c r="D76" t="s">
        <v>21</v>
      </c>
      <c r="E76">
        <v>1</v>
      </c>
      <c r="F76">
        <v>45</v>
      </c>
      <c r="G76">
        <f t="shared" si="3"/>
        <v>45</v>
      </c>
      <c r="H76">
        <f t="shared" si="4"/>
        <v>51.75</v>
      </c>
      <c r="J76" s="13"/>
      <c r="L76" s="13">
        <f t="shared" si="5"/>
        <v>0</v>
      </c>
    </row>
    <row r="77" spans="7:12" ht="12.75">
      <c r="G77">
        <f t="shared" si="3"/>
        <v>0</v>
      </c>
      <c r="H77">
        <f t="shared" si="4"/>
        <v>0</v>
      </c>
      <c r="J77" s="13"/>
      <c r="L77" s="13">
        <f t="shared" si="5"/>
        <v>0</v>
      </c>
    </row>
    <row r="78" spans="1:12" ht="12.75">
      <c r="A78" t="s">
        <v>74</v>
      </c>
      <c r="B78" s="12">
        <v>8</v>
      </c>
      <c r="D78" s="4" t="s">
        <v>75</v>
      </c>
      <c r="E78">
        <v>2</v>
      </c>
      <c r="F78">
        <v>45</v>
      </c>
      <c r="G78">
        <f t="shared" si="3"/>
        <v>90</v>
      </c>
      <c r="H78">
        <f t="shared" si="4"/>
        <v>103.5</v>
      </c>
      <c r="I78">
        <v>414</v>
      </c>
      <c r="J78" s="13">
        <f>360*0.07</f>
        <v>25.200000000000003</v>
      </c>
      <c r="K78">
        <v>414</v>
      </c>
      <c r="L78" s="13">
        <f t="shared" si="5"/>
        <v>25.19999999999999</v>
      </c>
    </row>
    <row r="79" spans="1:12" ht="12.75">
      <c r="A79" t="s">
        <v>74</v>
      </c>
      <c r="B79" s="12">
        <v>46</v>
      </c>
      <c r="D79" s="4" t="s">
        <v>75</v>
      </c>
      <c r="E79">
        <v>2</v>
      </c>
      <c r="F79">
        <v>45</v>
      </c>
      <c r="G79">
        <f t="shared" si="3"/>
        <v>90</v>
      </c>
      <c r="H79">
        <f t="shared" si="4"/>
        <v>103.5</v>
      </c>
      <c r="J79" s="13"/>
      <c r="L79" s="13">
        <f t="shared" si="5"/>
        <v>0</v>
      </c>
    </row>
    <row r="80" spans="1:12" ht="12.75">
      <c r="A80" t="s">
        <v>74</v>
      </c>
      <c r="B80" s="12">
        <v>6</v>
      </c>
      <c r="D80" t="s">
        <v>12</v>
      </c>
      <c r="E80">
        <v>2</v>
      </c>
      <c r="F80">
        <v>45</v>
      </c>
      <c r="G80">
        <f t="shared" si="3"/>
        <v>90</v>
      </c>
      <c r="H80">
        <f t="shared" si="4"/>
        <v>103.5</v>
      </c>
      <c r="J80" s="13"/>
      <c r="L80" s="13">
        <f t="shared" si="5"/>
        <v>0</v>
      </c>
    </row>
    <row r="81" spans="1:12" ht="12.75">
      <c r="A81" t="s">
        <v>74</v>
      </c>
      <c r="B81" s="12">
        <v>24</v>
      </c>
      <c r="D81" t="s">
        <v>12</v>
      </c>
      <c r="E81">
        <v>2</v>
      </c>
      <c r="F81">
        <v>45</v>
      </c>
      <c r="G81">
        <f t="shared" si="3"/>
        <v>90</v>
      </c>
      <c r="H81">
        <f t="shared" si="4"/>
        <v>103.5</v>
      </c>
      <c r="J81" s="13"/>
      <c r="L81" s="13">
        <f t="shared" si="5"/>
        <v>0</v>
      </c>
    </row>
    <row r="82" spans="7:12" ht="12.75">
      <c r="G82">
        <f t="shared" si="3"/>
        <v>0</v>
      </c>
      <c r="H82">
        <f t="shared" si="4"/>
        <v>0</v>
      </c>
      <c r="J82" s="13"/>
      <c r="L82" s="13">
        <f t="shared" si="5"/>
        <v>0</v>
      </c>
    </row>
    <row r="83" spans="7:8" ht="12.75">
      <c r="G83">
        <f t="shared" si="3"/>
        <v>0</v>
      </c>
      <c r="H83">
        <f t="shared" si="4"/>
        <v>0</v>
      </c>
    </row>
    <row r="84" spans="7:8" ht="12.75">
      <c r="G84">
        <f t="shared" si="3"/>
        <v>0</v>
      </c>
      <c r="H84">
        <f t="shared" si="4"/>
        <v>0</v>
      </c>
    </row>
    <row r="85" spans="7:8" ht="12.75">
      <c r="G85">
        <f t="shared" si="3"/>
        <v>0</v>
      </c>
      <c r="H85">
        <f t="shared" si="4"/>
        <v>0</v>
      </c>
    </row>
    <row r="86" spans="7:8" ht="12.75">
      <c r="G86">
        <f t="shared" si="3"/>
        <v>0</v>
      </c>
      <c r="H86">
        <f t="shared" si="4"/>
        <v>0</v>
      </c>
    </row>
  </sheetData>
  <sheetProtection formatCells="0" formatColumns="0" formatRows="0" insertColumns="0" insertRows="0" insertHyperlinks="0" deleteColumns="0" deleteRows="0" sort="0" autoFilter="0" pivotTables="0"/>
  <autoFilter ref="A1:K1">
    <sortState ref="A2:K86">
      <sortCondition sortBy="value" ref="A2:A86"/>
    </sortState>
  </autoFilter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D53"/>
  <sheetViews>
    <sheetView zoomScalePageLayoutView="0" workbookViewId="0" topLeftCell="A10">
      <selection activeCell="I36" sqref="I36"/>
    </sheetView>
  </sheetViews>
  <sheetFormatPr defaultColWidth="9.140625" defaultRowHeight="12.75"/>
  <cols>
    <col min="2" max="2" width="17.421875" style="2" customWidth="1"/>
    <col min="3" max="3" width="22.421875" style="0" customWidth="1"/>
  </cols>
  <sheetData>
    <row r="2" spans="2:4" ht="12.75">
      <c r="B2" s="7">
        <v>6</v>
      </c>
      <c r="C2" t="s">
        <v>12</v>
      </c>
      <c r="D2">
        <v>2</v>
      </c>
    </row>
    <row r="3" spans="2:4" ht="12.75">
      <c r="B3" s="6">
        <v>7</v>
      </c>
      <c r="C3" t="s">
        <v>30</v>
      </c>
      <c r="D3">
        <v>1</v>
      </c>
    </row>
    <row r="4" spans="2:4" ht="12.75">
      <c r="B4" s="7">
        <v>8</v>
      </c>
      <c r="C4" s="4" t="s">
        <v>75</v>
      </c>
      <c r="D4">
        <v>2</v>
      </c>
    </row>
    <row r="5" spans="2:4" ht="12.75">
      <c r="B5" s="6">
        <v>11</v>
      </c>
      <c r="C5" s="4" t="s">
        <v>12</v>
      </c>
      <c r="D5">
        <v>1</v>
      </c>
    </row>
    <row r="6" spans="2:4" ht="12.75">
      <c r="B6" s="6">
        <v>24</v>
      </c>
      <c r="C6" t="s">
        <v>25</v>
      </c>
      <c r="D6">
        <v>1</v>
      </c>
    </row>
    <row r="7" spans="2:4" ht="12.75">
      <c r="B7" s="6">
        <v>24</v>
      </c>
      <c r="C7" t="s">
        <v>12</v>
      </c>
      <c r="D7">
        <v>4</v>
      </c>
    </row>
    <row r="8" spans="2:4" ht="12.75">
      <c r="B8" s="6">
        <v>25</v>
      </c>
      <c r="C8" s="4" t="s">
        <v>12</v>
      </c>
      <c r="D8">
        <v>1</v>
      </c>
    </row>
    <row r="9" spans="2:4" ht="12.75">
      <c r="B9" s="6">
        <v>36</v>
      </c>
      <c r="C9" s="4" t="s">
        <v>12</v>
      </c>
      <c r="D9">
        <v>1</v>
      </c>
    </row>
    <row r="10" spans="2:4" ht="12.75">
      <c r="B10" s="6">
        <v>42</v>
      </c>
      <c r="C10" t="s">
        <v>14</v>
      </c>
      <c r="D10">
        <v>1</v>
      </c>
    </row>
    <row r="11" spans="2:4" ht="12.75">
      <c r="B11" s="6">
        <v>43</v>
      </c>
      <c r="C11" t="s">
        <v>25</v>
      </c>
      <c r="D11">
        <v>1</v>
      </c>
    </row>
    <row r="12" spans="2:4" ht="12.75">
      <c r="B12" s="6">
        <v>46</v>
      </c>
      <c r="C12" s="4" t="s">
        <v>14</v>
      </c>
      <c r="D12">
        <v>4</v>
      </c>
    </row>
    <row r="13" spans="2:4" ht="12.75">
      <c r="B13" s="6">
        <v>72</v>
      </c>
      <c r="C13" t="s">
        <v>12</v>
      </c>
      <c r="D13">
        <v>1</v>
      </c>
    </row>
    <row r="14" spans="2:4" ht="12.75">
      <c r="B14" s="6">
        <v>72</v>
      </c>
      <c r="C14" t="s">
        <v>25</v>
      </c>
      <c r="D14">
        <v>1</v>
      </c>
    </row>
    <row r="15" spans="2:4" ht="12.75">
      <c r="B15" s="6">
        <v>80</v>
      </c>
      <c r="C15" t="s">
        <v>25</v>
      </c>
      <c r="D15">
        <v>2</v>
      </c>
    </row>
    <row r="16" spans="2:4" ht="12.75">
      <c r="B16" s="6">
        <v>85</v>
      </c>
      <c r="C16" t="s">
        <v>14</v>
      </c>
      <c r="D16">
        <v>1</v>
      </c>
    </row>
    <row r="17" spans="2:4" ht="12.75">
      <c r="B17" s="6">
        <v>87</v>
      </c>
      <c r="C17" t="s">
        <v>25</v>
      </c>
      <c r="D17">
        <v>1</v>
      </c>
    </row>
    <row r="18" spans="2:4" ht="12.75">
      <c r="B18" s="6">
        <v>89</v>
      </c>
      <c r="C18" s="4" t="s">
        <v>30</v>
      </c>
      <c r="D18">
        <v>1</v>
      </c>
    </row>
    <row r="19" spans="2:4" ht="12.75">
      <c r="B19" s="3" t="s">
        <v>63</v>
      </c>
      <c r="C19" s="4" t="s">
        <v>16</v>
      </c>
      <c r="D19">
        <v>1</v>
      </c>
    </row>
    <row r="20" spans="2:4" ht="12.75">
      <c r="B20" s="3" t="s">
        <v>43</v>
      </c>
      <c r="C20" t="s">
        <v>16</v>
      </c>
      <c r="D20">
        <v>1</v>
      </c>
    </row>
    <row r="21" spans="2:4" ht="12.75">
      <c r="B21" s="3" t="s">
        <v>48</v>
      </c>
      <c r="C21" s="4" t="s">
        <v>16</v>
      </c>
      <c r="D21">
        <v>1</v>
      </c>
    </row>
    <row r="22" spans="2:4" ht="12.75">
      <c r="B22" s="3" t="s">
        <v>73</v>
      </c>
      <c r="C22" s="4" t="s">
        <v>16</v>
      </c>
      <c r="D22">
        <v>1</v>
      </c>
    </row>
    <row r="23" spans="2:4" ht="12.75">
      <c r="B23" s="3" t="s">
        <v>46</v>
      </c>
      <c r="C23" s="4" t="s">
        <v>47</v>
      </c>
      <c r="D23">
        <v>1</v>
      </c>
    </row>
    <row r="24" spans="2:4" ht="12.75">
      <c r="B24" s="3" t="s">
        <v>70</v>
      </c>
      <c r="C24" s="4" t="s">
        <v>16</v>
      </c>
      <c r="D24">
        <v>1</v>
      </c>
    </row>
    <row r="25" spans="2:4" ht="12.75">
      <c r="B25" s="3" t="s">
        <v>58</v>
      </c>
      <c r="C25" t="s">
        <v>11</v>
      </c>
      <c r="D25">
        <v>1</v>
      </c>
    </row>
    <row r="26" spans="2:4" ht="12.75">
      <c r="B26" s="3" t="s">
        <v>54</v>
      </c>
      <c r="C26" t="s">
        <v>11</v>
      </c>
      <c r="D26">
        <v>1</v>
      </c>
    </row>
    <row r="27" spans="2:4" ht="12.75">
      <c r="B27" s="3" t="s">
        <v>55</v>
      </c>
      <c r="C27" t="s">
        <v>14</v>
      </c>
      <c r="D27">
        <v>1</v>
      </c>
    </row>
    <row r="28" spans="2:4" ht="12.75">
      <c r="B28" s="3" t="s">
        <v>56</v>
      </c>
      <c r="C28" t="s">
        <v>27</v>
      </c>
      <c r="D28">
        <v>1</v>
      </c>
    </row>
    <row r="29" spans="2:4" ht="12.75">
      <c r="B29" s="3" t="s">
        <v>60</v>
      </c>
      <c r="C29" t="s">
        <v>27</v>
      </c>
      <c r="D29">
        <v>1</v>
      </c>
    </row>
    <row r="30" spans="2:4" ht="12.75">
      <c r="B30" s="3" t="s">
        <v>69</v>
      </c>
      <c r="C30" s="4" t="s">
        <v>16</v>
      </c>
      <c r="D30">
        <v>1</v>
      </c>
    </row>
    <row r="31" spans="2:4" ht="12.75">
      <c r="B31" s="3" t="s">
        <v>64</v>
      </c>
      <c r="C31" t="s">
        <v>12</v>
      </c>
      <c r="D31">
        <v>1</v>
      </c>
    </row>
    <row r="32" spans="2:4" ht="12.75">
      <c r="B32" s="3" t="s">
        <v>49</v>
      </c>
      <c r="C32" s="4" t="s">
        <v>16</v>
      </c>
      <c r="D32">
        <v>1</v>
      </c>
    </row>
    <row r="33" spans="2:4" ht="12.75">
      <c r="B33" s="3" t="s">
        <v>53</v>
      </c>
      <c r="C33" t="s">
        <v>33</v>
      </c>
      <c r="D33">
        <v>1</v>
      </c>
    </row>
    <row r="34" spans="2:4" ht="12.75">
      <c r="B34" s="3" t="s">
        <v>68</v>
      </c>
      <c r="C34" s="4" t="s">
        <v>30</v>
      </c>
      <c r="D34">
        <v>2</v>
      </c>
    </row>
    <row r="35" spans="2:4" ht="12.75">
      <c r="B35" s="3" t="s">
        <v>57</v>
      </c>
      <c r="C35" t="s">
        <v>11</v>
      </c>
      <c r="D35">
        <v>1</v>
      </c>
    </row>
    <row r="36" spans="2:4" ht="12.75">
      <c r="B36" s="3" t="s">
        <v>44</v>
      </c>
      <c r="C36" t="s">
        <v>16</v>
      </c>
      <c r="D36">
        <v>1</v>
      </c>
    </row>
    <row r="37" spans="2:4" ht="12.75">
      <c r="B37" s="3" t="s">
        <v>66</v>
      </c>
      <c r="C37" s="4" t="s">
        <v>14</v>
      </c>
      <c r="D37">
        <v>2</v>
      </c>
    </row>
    <row r="38" spans="2:4" ht="12.75">
      <c r="B38" s="3" t="s">
        <v>52</v>
      </c>
      <c r="C38" t="s">
        <v>32</v>
      </c>
      <c r="D38">
        <v>1</v>
      </c>
    </row>
    <row r="39" spans="2:4" ht="12.75">
      <c r="B39" s="3" t="s">
        <v>50</v>
      </c>
      <c r="C39" s="4" t="s">
        <v>16</v>
      </c>
      <c r="D39">
        <v>2</v>
      </c>
    </row>
    <row r="40" spans="2:4" ht="12.75">
      <c r="B40" s="3" t="s">
        <v>42</v>
      </c>
      <c r="C40" t="s">
        <v>16</v>
      </c>
      <c r="D40">
        <v>1</v>
      </c>
    </row>
    <row r="41" spans="2:4" ht="12.75">
      <c r="B41" s="3" t="s">
        <v>72</v>
      </c>
      <c r="C41" s="4" t="s">
        <v>16</v>
      </c>
      <c r="D41">
        <v>1</v>
      </c>
    </row>
    <row r="42" spans="2:4" ht="12.75">
      <c r="B42" s="3" t="s">
        <v>67</v>
      </c>
      <c r="C42" t="s">
        <v>12</v>
      </c>
      <c r="D42">
        <v>1</v>
      </c>
    </row>
    <row r="43" spans="2:4" ht="12.75">
      <c r="B43" s="3" t="s">
        <v>40</v>
      </c>
      <c r="C43" t="s">
        <v>16</v>
      </c>
      <c r="D43">
        <v>2</v>
      </c>
    </row>
    <row r="44" spans="2:4" ht="12.75">
      <c r="B44" s="3" t="s">
        <v>45</v>
      </c>
      <c r="C44" t="s">
        <v>16</v>
      </c>
      <c r="D44">
        <v>1</v>
      </c>
    </row>
    <row r="45" spans="2:4" ht="12.75">
      <c r="B45" s="3" t="s">
        <v>51</v>
      </c>
      <c r="C45" s="4" t="s">
        <v>16</v>
      </c>
      <c r="D45">
        <v>1</v>
      </c>
    </row>
    <row r="46" spans="2:4" ht="12.75">
      <c r="B46" s="3" t="s">
        <v>39</v>
      </c>
      <c r="C46" s="4" t="s">
        <v>16</v>
      </c>
      <c r="D46">
        <v>4</v>
      </c>
    </row>
    <row r="47" spans="2:4" ht="12.75">
      <c r="B47" s="3" t="s">
        <v>38</v>
      </c>
      <c r="C47" t="s">
        <v>16</v>
      </c>
      <c r="D47">
        <v>2</v>
      </c>
    </row>
    <row r="48" spans="2:4" ht="12.75">
      <c r="B48" s="3" t="s">
        <v>59</v>
      </c>
      <c r="C48" s="4" t="s">
        <v>16</v>
      </c>
      <c r="D48">
        <v>1</v>
      </c>
    </row>
    <row r="49" spans="2:4" ht="12.75">
      <c r="B49" s="3" t="s">
        <v>62</v>
      </c>
      <c r="C49" t="s">
        <v>12</v>
      </c>
      <c r="D49">
        <v>1</v>
      </c>
    </row>
    <row r="50" spans="2:4" ht="12.75">
      <c r="B50" s="3" t="s">
        <v>61</v>
      </c>
      <c r="C50" t="s">
        <v>28</v>
      </c>
      <c r="D50">
        <v>1</v>
      </c>
    </row>
    <row r="51" spans="2:4" ht="12.75">
      <c r="B51" s="3" t="s">
        <v>71</v>
      </c>
      <c r="C51" t="s">
        <v>20</v>
      </c>
      <c r="D51">
        <v>1</v>
      </c>
    </row>
    <row r="52" spans="2:4" ht="12.75">
      <c r="B52" s="3" t="s">
        <v>65</v>
      </c>
      <c r="C52" s="4" t="s">
        <v>14</v>
      </c>
      <c r="D52">
        <v>1</v>
      </c>
    </row>
    <row r="53" spans="2:4" ht="12.75">
      <c r="B53" s="3" t="s">
        <v>36</v>
      </c>
      <c r="C53" s="4" t="s">
        <v>16</v>
      </c>
      <c r="D53">
        <v>2</v>
      </c>
    </row>
  </sheetData>
  <sheetProtection/>
  <autoFilter ref="B1:D1">
    <sortState ref="B2:D53">
      <sortCondition sortBy="value" ref="B2:B53"/>
    </sortState>
  </autoFilter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Sveta</cp:lastModifiedBy>
  <dcterms:created xsi:type="dcterms:W3CDTF">2013-09-07T18:08:10Z</dcterms:created>
  <dcterms:modified xsi:type="dcterms:W3CDTF">2013-09-19T14:06:47Z</dcterms:modified>
  <cp:category/>
  <cp:version/>
  <cp:contentType/>
  <cp:contentStatus/>
</cp:coreProperties>
</file>