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12840" activeTab="0"/>
  </bookViews>
  <sheets>
    <sheet name="85505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<sst xmlns="http://schemas.openxmlformats.org/spreadsheetml/2006/main" count="685" uniqueCount="131">
  <si>
    <t>УЗ</t>
  </si>
  <si>
    <t>Заказ</t>
  </si>
  <si>
    <t>буклет</t>
  </si>
  <si>
    <t>форма</t>
  </si>
  <si>
    <t>Кол-во</t>
  </si>
  <si>
    <t>Цена за ед.</t>
  </si>
  <si>
    <t>Варешка</t>
  </si>
  <si>
    <t>нужен</t>
  </si>
  <si>
    <t>круглая</t>
  </si>
  <si>
    <t>не нужен</t>
  </si>
  <si>
    <t>бабочка</t>
  </si>
  <si>
    <t>Мама Ша</t>
  </si>
  <si>
    <t>ромб</t>
  </si>
  <si>
    <t>сердце</t>
  </si>
  <si>
    <t>восьмерка</t>
  </si>
  <si>
    <t>овал малая</t>
  </si>
  <si>
    <t>овал большая</t>
  </si>
  <si>
    <t>круглая глянц</t>
  </si>
  <si>
    <t>круглая матовая</t>
  </si>
  <si>
    <t>Eniseushko</t>
  </si>
  <si>
    <t>ОБ-80</t>
  </si>
  <si>
    <t>овальная большая</t>
  </si>
  <si>
    <t>Анастасия 5</t>
  </si>
  <si>
    <t>al1920</t>
  </si>
  <si>
    <t>овал</t>
  </si>
  <si>
    <t>Ткачумба</t>
  </si>
  <si>
    <t>КГ-85</t>
  </si>
  <si>
    <t>круглаяглянец</t>
  </si>
  <si>
    <t>8.9.</t>
  </si>
  <si>
    <t>10.1.</t>
  </si>
  <si>
    <t>10.3.</t>
  </si>
  <si>
    <t>Б-90</t>
  </si>
  <si>
    <t>Б-53</t>
  </si>
  <si>
    <t>Pomodore</t>
  </si>
  <si>
    <t>КРУГЛАЯ МАТОВАЯ</t>
  </si>
  <si>
    <t>КРУГЛАЯ ГЛЯНЕЦ</t>
  </si>
  <si>
    <t>БАБОЧКА</t>
  </si>
  <si>
    <t>СЕРДЦЕ</t>
  </si>
  <si>
    <t>zolotuhina-ea</t>
  </si>
  <si>
    <t>Наталочкинамама</t>
  </si>
  <si>
    <t>Б-82</t>
  </si>
  <si>
    <t>С-85</t>
  </si>
  <si>
    <t>Р-86</t>
  </si>
  <si>
    <t>KViki-84</t>
  </si>
  <si>
    <t>Люся63</t>
  </si>
  <si>
    <t>ом-29</t>
  </si>
  <si>
    <t>ом-44</t>
  </si>
  <si>
    <t>ом-7</t>
  </si>
  <si>
    <t>ом-9</t>
  </si>
  <si>
    <t>ом-36</t>
  </si>
  <si>
    <t>ом-43</t>
  </si>
  <si>
    <t>Б-9</t>
  </si>
  <si>
    <t>Б-74</t>
  </si>
  <si>
    <t>круглая  матовая</t>
  </si>
  <si>
    <t>Б-85</t>
  </si>
  <si>
    <t>Б-43</t>
  </si>
  <si>
    <t>с-9</t>
  </si>
  <si>
    <t>ом-83</t>
  </si>
  <si>
    <t>Б-23</t>
  </si>
  <si>
    <t>кг-25</t>
  </si>
  <si>
    <t>кг-36</t>
  </si>
  <si>
    <t>кг-11</t>
  </si>
  <si>
    <t>ом-80</t>
  </si>
  <si>
    <t>ом-19</t>
  </si>
  <si>
    <t>Б-45</t>
  </si>
  <si>
    <t>Таню*шик</t>
  </si>
  <si>
    <t>ОМ-19</t>
  </si>
  <si>
    <t>овал малый</t>
  </si>
  <si>
    <t>ОМ-10</t>
  </si>
  <si>
    <t>ОМ-8</t>
  </si>
  <si>
    <t>ОМ-85</t>
  </si>
  <si>
    <t>Р-7</t>
  </si>
  <si>
    <t>Р-65</t>
  </si>
  <si>
    <t>восьмёрка</t>
  </si>
  <si>
    <t>большой овал</t>
  </si>
  <si>
    <t>КГ-83</t>
  </si>
  <si>
    <t>круглая глянцевая</t>
  </si>
  <si>
    <t>NatAl</t>
  </si>
  <si>
    <t>КГ-46</t>
  </si>
  <si>
    <t>ОБ-87</t>
  </si>
  <si>
    <t>ОВАЛ БОЛЬШАЯ</t>
  </si>
  <si>
    <t>РОМБ</t>
  </si>
  <si>
    <t>Р-2-к</t>
  </si>
  <si>
    <t>Хаврошечка Кроха</t>
  </si>
  <si>
    <t>круг</t>
  </si>
  <si>
    <t>anuiri</t>
  </si>
  <si>
    <t>ОБ-72</t>
  </si>
  <si>
    <t>ОБ-61</t>
  </si>
  <si>
    <t>Б-8</t>
  </si>
  <si>
    <t>С-24</t>
  </si>
  <si>
    <t>3.1.</t>
  </si>
  <si>
    <t>8.6.</t>
  </si>
  <si>
    <t>1.4.</t>
  </si>
  <si>
    <t>7.1.</t>
  </si>
  <si>
    <t>1.2.</t>
  </si>
  <si>
    <t>3.4.</t>
  </si>
  <si>
    <t>КГ-35</t>
  </si>
  <si>
    <t>С-89</t>
  </si>
  <si>
    <t>10.2.</t>
  </si>
  <si>
    <t>10.6.</t>
  </si>
  <si>
    <t>10.4.</t>
  </si>
  <si>
    <t>6.3.</t>
  </si>
  <si>
    <t>8.1.</t>
  </si>
  <si>
    <t>4.4.</t>
  </si>
  <si>
    <t>1.6.</t>
  </si>
  <si>
    <t>8.8.</t>
  </si>
  <si>
    <t>5.3.</t>
  </si>
  <si>
    <t>8.4.</t>
  </si>
  <si>
    <t>8.5.</t>
  </si>
  <si>
    <t>7.3.</t>
  </si>
  <si>
    <t>9.3.</t>
  </si>
  <si>
    <t>овал мал</t>
  </si>
  <si>
    <t>1.1.</t>
  </si>
  <si>
    <t>ом-34</t>
  </si>
  <si>
    <t>10.9.</t>
  </si>
  <si>
    <t>1.7.</t>
  </si>
  <si>
    <t>С-10</t>
  </si>
  <si>
    <t>Б-11</t>
  </si>
  <si>
    <t>11.13.</t>
  </si>
  <si>
    <t>КГ-6</t>
  </si>
  <si>
    <t>10.7.</t>
  </si>
  <si>
    <t>10.5.</t>
  </si>
  <si>
    <t>8.7.</t>
  </si>
  <si>
    <t>11.4.</t>
  </si>
  <si>
    <t>4.7.</t>
  </si>
  <si>
    <t>10.8.</t>
  </si>
  <si>
    <t>laeval</t>
  </si>
  <si>
    <t>ОБ-85</t>
  </si>
  <si>
    <t>овал большой</t>
  </si>
  <si>
    <t>К оплате</t>
  </si>
  <si>
    <t>Оплачено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</si>
</sst>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6" fontId="0" fillId="0" borderId="0" xfId="0" applyNumberFormat="1" applyFont="1" applyFill="1" applyAlignment="1" applyProtection="1">
      <alignment horizontal="left"/>
      <protection/>
    </xf>
    <xf numFmtId="16" fontId="0" fillId="0" borderId="0" xfId="0" applyNumberFormat="1" applyFill="1" applyAlignment="1" applyProtection="1">
      <alignment horizontal="left"/>
      <protection/>
    </xf>
    <xf numFmtId="9" fontId="1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0" fillId="10" borderId="0" xfId="0" applyFill="1" applyAlignment="1" applyProtection="1">
      <alignment horizontal="left"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4" borderId="0" xfId="0" applyFont="1" applyFill="1" applyAlignment="1" applyProtection="1">
      <alignment horizontal="left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36" sqref="C136"/>
    </sheetView>
  </sheetViews>
  <sheetFormatPr defaultColWidth="9.140625" defaultRowHeight="12.75"/>
  <cols>
    <col min="1" max="1" width="26.421875" style="0" customWidth="1"/>
    <col min="2" max="2" width="22.57421875" style="4" customWidth="1"/>
    <col min="3" max="3" width="18.28125" style="0" customWidth="1"/>
    <col min="4" max="4" width="17.57421875" style="0" customWidth="1"/>
    <col min="5" max="5" width="6.00390625" style="0" customWidth="1"/>
    <col min="6" max="6" width="7.28125" style="0" customWidth="1"/>
    <col min="7" max="7" width="6.421875" style="0" customWidth="1"/>
    <col min="8" max="8" width="6.28125" style="0" customWidth="1"/>
    <col min="9" max="9" width="5.8515625" style="0" customWidth="1"/>
    <col min="10" max="10" width="7.140625" style="0" customWidth="1"/>
    <col min="11" max="11" width="6.7109375" style="23" customWidth="1"/>
  </cols>
  <sheetData>
    <row r="1" spans="1:11" s="1" customFormat="1" ht="12.7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8">
        <v>0.15</v>
      </c>
      <c r="I1" s="12" t="s">
        <v>129</v>
      </c>
      <c r="J1" s="12" t="s">
        <v>130</v>
      </c>
      <c r="K1" s="22">
        <v>0.04</v>
      </c>
    </row>
    <row r="2" spans="1:12" ht="12.75">
      <c r="A2" s="15" t="s">
        <v>23</v>
      </c>
      <c r="B2" s="4">
        <v>1</v>
      </c>
      <c r="C2" t="s">
        <v>7</v>
      </c>
      <c r="D2" t="s">
        <v>8</v>
      </c>
      <c r="E2">
        <v>1</v>
      </c>
      <c r="F2">
        <v>40</v>
      </c>
      <c r="G2">
        <f>E2*F2</f>
        <v>40</v>
      </c>
      <c r="H2">
        <f>G2*$H$1+G2</f>
        <v>46</v>
      </c>
      <c r="I2">
        <v>276</v>
      </c>
      <c r="J2">
        <v>312</v>
      </c>
      <c r="K2" s="23">
        <f>240*0.04</f>
        <v>9.6</v>
      </c>
      <c r="L2" s="23">
        <f>I2+K2-J2</f>
        <v>-26.399999999999977</v>
      </c>
    </row>
    <row r="3" spans="1:12" ht="12.75">
      <c r="A3" t="s">
        <v>23</v>
      </c>
      <c r="B3" s="9" t="s">
        <v>118</v>
      </c>
      <c r="C3" t="s">
        <v>7</v>
      </c>
      <c r="D3" t="s">
        <v>14</v>
      </c>
      <c r="E3">
        <v>1</v>
      </c>
      <c r="F3">
        <v>40</v>
      </c>
      <c r="G3">
        <f aca="true" t="shared" si="0" ref="G3:G60">E3*F3</f>
        <v>40</v>
      </c>
      <c r="H3">
        <f aca="true" t="shared" si="1" ref="H3:H60">G3*$H$1+G3</f>
        <v>46</v>
      </c>
      <c r="L3" s="23">
        <f aca="true" t="shared" si="2" ref="L3:L66">I3+K3-J3</f>
        <v>0</v>
      </c>
    </row>
    <row r="4" spans="1:12" ht="12.75">
      <c r="A4" t="s">
        <v>23</v>
      </c>
      <c r="B4" s="4" t="s">
        <v>86</v>
      </c>
      <c r="C4" t="s">
        <v>7</v>
      </c>
      <c r="D4" t="s">
        <v>24</v>
      </c>
      <c r="E4">
        <v>1</v>
      </c>
      <c r="F4">
        <v>40</v>
      </c>
      <c r="G4">
        <f t="shared" si="0"/>
        <v>40</v>
      </c>
      <c r="H4">
        <f t="shared" si="1"/>
        <v>46</v>
      </c>
      <c r="L4" s="23">
        <f t="shared" si="2"/>
        <v>0</v>
      </c>
    </row>
    <row r="5" spans="1:12" ht="12.75">
      <c r="A5" t="s">
        <v>23</v>
      </c>
      <c r="B5" s="4" t="s">
        <v>87</v>
      </c>
      <c r="C5" t="s">
        <v>7</v>
      </c>
      <c r="D5" t="s">
        <v>24</v>
      </c>
      <c r="E5">
        <v>1</v>
      </c>
      <c r="F5">
        <v>40</v>
      </c>
      <c r="G5">
        <f t="shared" si="0"/>
        <v>40</v>
      </c>
      <c r="H5">
        <f t="shared" si="1"/>
        <v>46</v>
      </c>
      <c r="L5" s="23">
        <f t="shared" si="2"/>
        <v>0</v>
      </c>
    </row>
    <row r="6" spans="1:12" ht="12.75">
      <c r="A6" t="s">
        <v>23</v>
      </c>
      <c r="B6" s="4">
        <v>7</v>
      </c>
      <c r="C6" t="s">
        <v>7</v>
      </c>
      <c r="D6" t="s">
        <v>8</v>
      </c>
      <c r="E6">
        <v>1</v>
      </c>
      <c r="F6">
        <v>40</v>
      </c>
      <c r="G6">
        <f t="shared" si="0"/>
        <v>40</v>
      </c>
      <c r="H6">
        <f t="shared" si="1"/>
        <v>46</v>
      </c>
      <c r="L6" s="23">
        <f t="shared" si="2"/>
        <v>0</v>
      </c>
    </row>
    <row r="7" spans="1:12" ht="12.75">
      <c r="A7" t="s">
        <v>23</v>
      </c>
      <c r="B7" s="5" t="s">
        <v>30</v>
      </c>
      <c r="C7" t="s">
        <v>7</v>
      </c>
      <c r="D7" t="s">
        <v>8</v>
      </c>
      <c r="E7">
        <v>1</v>
      </c>
      <c r="F7">
        <v>40</v>
      </c>
      <c r="G7">
        <f t="shared" si="0"/>
        <v>40</v>
      </c>
      <c r="H7">
        <f t="shared" si="1"/>
        <v>46</v>
      </c>
      <c r="L7" s="23">
        <f t="shared" si="2"/>
        <v>0</v>
      </c>
    </row>
    <row r="8" spans="7:12" ht="12.75">
      <c r="G8">
        <f t="shared" si="0"/>
        <v>0</v>
      </c>
      <c r="H8">
        <f t="shared" si="1"/>
        <v>0</v>
      </c>
      <c r="L8" s="23">
        <f t="shared" si="2"/>
        <v>0</v>
      </c>
    </row>
    <row r="9" spans="1:12" ht="12.75">
      <c r="A9" s="15" t="s">
        <v>85</v>
      </c>
      <c r="B9" s="5" t="s">
        <v>88</v>
      </c>
      <c r="C9" t="s">
        <v>7</v>
      </c>
      <c r="D9" t="s">
        <v>10</v>
      </c>
      <c r="E9">
        <v>4</v>
      </c>
      <c r="F9">
        <v>40</v>
      </c>
      <c r="G9">
        <f t="shared" si="0"/>
        <v>160</v>
      </c>
      <c r="H9">
        <f t="shared" si="1"/>
        <v>184</v>
      </c>
      <c r="I9">
        <v>552</v>
      </c>
      <c r="J9">
        <v>552</v>
      </c>
      <c r="K9" s="23">
        <f>780*0.04</f>
        <v>31.2</v>
      </c>
      <c r="L9" s="23">
        <f t="shared" si="2"/>
        <v>31.200000000000045</v>
      </c>
    </row>
    <row r="10" spans="1:12" ht="12.75">
      <c r="A10" t="s">
        <v>85</v>
      </c>
      <c r="B10" s="5" t="s">
        <v>51</v>
      </c>
      <c r="C10" t="s">
        <v>9</v>
      </c>
      <c r="D10" t="s">
        <v>10</v>
      </c>
      <c r="E10">
        <v>4</v>
      </c>
      <c r="F10">
        <v>40</v>
      </c>
      <c r="G10">
        <f t="shared" si="0"/>
        <v>160</v>
      </c>
      <c r="H10">
        <f t="shared" si="1"/>
        <v>184</v>
      </c>
      <c r="L10" s="23">
        <f t="shared" si="2"/>
        <v>0</v>
      </c>
    </row>
    <row r="11" spans="1:12" ht="12.75">
      <c r="A11" t="s">
        <v>85</v>
      </c>
      <c r="B11" s="5" t="s">
        <v>89</v>
      </c>
      <c r="C11" t="s">
        <v>9</v>
      </c>
      <c r="D11" t="s">
        <v>13</v>
      </c>
      <c r="E11">
        <v>4</v>
      </c>
      <c r="F11">
        <v>40</v>
      </c>
      <c r="G11">
        <f t="shared" si="0"/>
        <v>160</v>
      </c>
      <c r="H11">
        <f t="shared" si="1"/>
        <v>184</v>
      </c>
      <c r="L11" s="23">
        <f t="shared" si="2"/>
        <v>0</v>
      </c>
    </row>
    <row r="12" spans="7:12" ht="12.75">
      <c r="G12">
        <f t="shared" si="0"/>
        <v>0</v>
      </c>
      <c r="H12">
        <f t="shared" si="1"/>
        <v>0</v>
      </c>
      <c r="L12" s="23">
        <f t="shared" si="2"/>
        <v>0</v>
      </c>
    </row>
    <row r="13" spans="1:12" ht="12.75">
      <c r="A13" s="15" t="s">
        <v>19</v>
      </c>
      <c r="B13" s="4">
        <v>1</v>
      </c>
      <c r="C13" t="s">
        <v>7</v>
      </c>
      <c r="D13" t="s">
        <v>18</v>
      </c>
      <c r="E13">
        <v>1</v>
      </c>
      <c r="F13">
        <v>40</v>
      </c>
      <c r="G13">
        <f t="shared" si="0"/>
        <v>40</v>
      </c>
      <c r="H13">
        <f t="shared" si="1"/>
        <v>46</v>
      </c>
      <c r="I13">
        <v>230</v>
      </c>
      <c r="J13">
        <v>335</v>
      </c>
      <c r="K13" s="23">
        <f>200*0.04</f>
        <v>8</v>
      </c>
      <c r="L13" s="23">
        <f t="shared" si="2"/>
        <v>-97</v>
      </c>
    </row>
    <row r="14" spans="1:12" ht="12.75">
      <c r="A14" t="s">
        <v>19</v>
      </c>
      <c r="B14" s="5" t="s">
        <v>90</v>
      </c>
      <c r="C14" t="s">
        <v>9</v>
      </c>
      <c r="D14" t="s">
        <v>18</v>
      </c>
      <c r="E14">
        <v>1</v>
      </c>
      <c r="F14">
        <v>40</v>
      </c>
      <c r="G14">
        <f t="shared" si="0"/>
        <v>40</v>
      </c>
      <c r="H14">
        <f t="shared" si="1"/>
        <v>46</v>
      </c>
      <c r="L14" s="23">
        <f t="shared" si="2"/>
        <v>0</v>
      </c>
    </row>
    <row r="15" spans="1:12" ht="12.75">
      <c r="A15" t="s">
        <v>19</v>
      </c>
      <c r="B15" s="4">
        <v>4</v>
      </c>
      <c r="C15" t="s">
        <v>9</v>
      </c>
      <c r="D15" t="s">
        <v>18</v>
      </c>
      <c r="E15">
        <v>1</v>
      </c>
      <c r="F15">
        <v>40</v>
      </c>
      <c r="G15">
        <f t="shared" si="0"/>
        <v>40</v>
      </c>
      <c r="H15">
        <f t="shared" si="1"/>
        <v>46</v>
      </c>
      <c r="L15" s="23">
        <f t="shared" si="2"/>
        <v>0</v>
      </c>
    </row>
    <row r="16" spans="1:12" ht="12.75">
      <c r="A16" t="s">
        <v>19</v>
      </c>
      <c r="B16" s="4">
        <v>5</v>
      </c>
      <c r="C16" t="s">
        <v>9</v>
      </c>
      <c r="D16" t="s">
        <v>18</v>
      </c>
      <c r="E16">
        <v>1</v>
      </c>
      <c r="F16">
        <v>40</v>
      </c>
      <c r="G16">
        <f t="shared" si="0"/>
        <v>40</v>
      </c>
      <c r="H16">
        <f t="shared" si="1"/>
        <v>46</v>
      </c>
      <c r="L16" s="23">
        <f t="shared" si="2"/>
        <v>0</v>
      </c>
    </row>
    <row r="17" spans="1:12" ht="12.75">
      <c r="A17" t="s">
        <v>19</v>
      </c>
      <c r="B17" s="21" t="s">
        <v>91</v>
      </c>
      <c r="C17" s="10" t="s">
        <v>9</v>
      </c>
      <c r="D17" s="10" t="s">
        <v>18</v>
      </c>
      <c r="E17" s="10">
        <v>0</v>
      </c>
      <c r="F17">
        <v>40</v>
      </c>
      <c r="G17">
        <f t="shared" si="0"/>
        <v>0</v>
      </c>
      <c r="H17">
        <f t="shared" si="1"/>
        <v>0</v>
      </c>
      <c r="L17" s="23">
        <f t="shared" si="2"/>
        <v>0</v>
      </c>
    </row>
    <row r="18" spans="1:12" ht="12.75">
      <c r="A18" t="s">
        <v>19</v>
      </c>
      <c r="B18" s="4" t="s">
        <v>20</v>
      </c>
      <c r="C18" t="s">
        <v>9</v>
      </c>
      <c r="D18" t="s">
        <v>21</v>
      </c>
      <c r="E18">
        <v>1</v>
      </c>
      <c r="F18">
        <v>40</v>
      </c>
      <c r="G18">
        <f t="shared" si="0"/>
        <v>40</v>
      </c>
      <c r="H18">
        <f t="shared" si="1"/>
        <v>46</v>
      </c>
      <c r="L18" s="23">
        <f t="shared" si="2"/>
        <v>0</v>
      </c>
    </row>
    <row r="19" spans="7:12" ht="12.75">
      <c r="G19">
        <f t="shared" si="0"/>
        <v>0</v>
      </c>
      <c r="H19">
        <f t="shared" si="1"/>
        <v>0</v>
      </c>
      <c r="L19" s="23">
        <f t="shared" si="2"/>
        <v>0</v>
      </c>
    </row>
    <row r="20" spans="1:12" ht="12.75">
      <c r="A20" s="15" t="s">
        <v>43</v>
      </c>
      <c r="B20" s="5" t="s">
        <v>92</v>
      </c>
      <c r="C20" t="s">
        <v>7</v>
      </c>
      <c r="D20" t="s">
        <v>8</v>
      </c>
      <c r="E20">
        <v>1</v>
      </c>
      <c r="F20">
        <v>40</v>
      </c>
      <c r="G20">
        <f t="shared" si="0"/>
        <v>40</v>
      </c>
      <c r="H20">
        <f t="shared" si="1"/>
        <v>46</v>
      </c>
      <c r="I20">
        <v>92</v>
      </c>
      <c r="J20">
        <v>92</v>
      </c>
      <c r="K20" s="23">
        <f>80*0.04</f>
        <v>3.2</v>
      </c>
      <c r="L20" s="23">
        <f t="shared" si="2"/>
        <v>3.200000000000003</v>
      </c>
    </row>
    <row r="21" spans="1:12" ht="12.75">
      <c r="A21" t="s">
        <v>43</v>
      </c>
      <c r="B21" s="5" t="s">
        <v>93</v>
      </c>
      <c r="C21" t="s">
        <v>9</v>
      </c>
      <c r="D21" t="s">
        <v>8</v>
      </c>
      <c r="E21">
        <v>1</v>
      </c>
      <c r="F21">
        <v>40</v>
      </c>
      <c r="G21">
        <f t="shared" si="0"/>
        <v>40</v>
      </c>
      <c r="H21">
        <f t="shared" si="1"/>
        <v>46</v>
      </c>
      <c r="L21" s="23">
        <f t="shared" si="2"/>
        <v>0</v>
      </c>
    </row>
    <row r="22" spans="7:12" ht="12.75">
      <c r="G22">
        <f t="shared" si="0"/>
        <v>0</v>
      </c>
      <c r="H22">
        <f t="shared" si="1"/>
        <v>0</v>
      </c>
      <c r="L22" s="23">
        <f t="shared" si="2"/>
        <v>0</v>
      </c>
    </row>
    <row r="23" spans="1:12" ht="12.75">
      <c r="A23" s="15" t="s">
        <v>77</v>
      </c>
      <c r="B23" s="4" t="s">
        <v>78</v>
      </c>
      <c r="C23" t="s">
        <v>7</v>
      </c>
      <c r="D23" t="s">
        <v>35</v>
      </c>
      <c r="E23">
        <v>1</v>
      </c>
      <c r="F23">
        <v>40</v>
      </c>
      <c r="G23">
        <f t="shared" si="0"/>
        <v>40</v>
      </c>
      <c r="H23">
        <f t="shared" si="1"/>
        <v>46</v>
      </c>
      <c r="I23">
        <v>230</v>
      </c>
      <c r="J23">
        <v>230</v>
      </c>
      <c r="K23" s="23">
        <f>200*0.04</f>
        <v>8</v>
      </c>
      <c r="L23" s="23">
        <f t="shared" si="2"/>
        <v>8</v>
      </c>
    </row>
    <row r="24" spans="1:12" ht="12.75">
      <c r="A24" t="s">
        <v>77</v>
      </c>
      <c r="B24" s="5" t="s">
        <v>28</v>
      </c>
      <c r="C24" t="s">
        <v>7</v>
      </c>
      <c r="D24" t="s">
        <v>34</v>
      </c>
      <c r="E24">
        <v>1</v>
      </c>
      <c r="F24">
        <v>40</v>
      </c>
      <c r="G24">
        <f t="shared" si="0"/>
        <v>40</v>
      </c>
      <c r="H24">
        <f t="shared" si="1"/>
        <v>46</v>
      </c>
      <c r="L24" s="23">
        <f t="shared" si="2"/>
        <v>0</v>
      </c>
    </row>
    <row r="25" spans="1:12" ht="12.75">
      <c r="A25" t="s">
        <v>77</v>
      </c>
      <c r="B25" s="4" t="s">
        <v>79</v>
      </c>
      <c r="C25" t="s">
        <v>7</v>
      </c>
      <c r="D25" t="s">
        <v>80</v>
      </c>
      <c r="E25">
        <v>1</v>
      </c>
      <c r="F25">
        <v>40</v>
      </c>
      <c r="G25">
        <f t="shared" si="0"/>
        <v>40</v>
      </c>
      <c r="H25">
        <f t="shared" si="1"/>
        <v>46</v>
      </c>
      <c r="L25" s="23">
        <f t="shared" si="2"/>
        <v>0</v>
      </c>
    </row>
    <row r="26" spans="1:12" ht="12.75">
      <c r="A26" t="s">
        <v>77</v>
      </c>
      <c r="B26" s="4" t="s">
        <v>72</v>
      </c>
      <c r="C26" t="s">
        <v>7</v>
      </c>
      <c r="D26" t="s">
        <v>81</v>
      </c>
      <c r="E26">
        <v>1</v>
      </c>
      <c r="F26">
        <v>40</v>
      </c>
      <c r="G26">
        <f t="shared" si="0"/>
        <v>40</v>
      </c>
      <c r="H26">
        <f t="shared" si="1"/>
        <v>46</v>
      </c>
      <c r="L26" s="23">
        <f t="shared" si="2"/>
        <v>0</v>
      </c>
    </row>
    <row r="27" spans="1:12" ht="12.75">
      <c r="A27" t="s">
        <v>77</v>
      </c>
      <c r="B27" s="4" t="s">
        <v>82</v>
      </c>
      <c r="C27" t="s">
        <v>7</v>
      </c>
      <c r="D27" t="s">
        <v>81</v>
      </c>
      <c r="E27">
        <v>1</v>
      </c>
      <c r="F27">
        <v>40</v>
      </c>
      <c r="G27">
        <f t="shared" si="0"/>
        <v>40</v>
      </c>
      <c r="H27">
        <f t="shared" si="1"/>
        <v>46</v>
      </c>
      <c r="L27" s="23">
        <f t="shared" si="2"/>
        <v>0</v>
      </c>
    </row>
    <row r="28" spans="7:12" ht="12.75">
      <c r="G28">
        <f t="shared" si="0"/>
        <v>0</v>
      </c>
      <c r="H28">
        <f t="shared" si="1"/>
        <v>0</v>
      </c>
      <c r="L28" s="23">
        <f t="shared" si="2"/>
        <v>0</v>
      </c>
    </row>
    <row r="29" spans="1:12" ht="12.75">
      <c r="A29" s="15" t="s">
        <v>33</v>
      </c>
      <c r="B29" s="5" t="s">
        <v>94</v>
      </c>
      <c r="C29" t="s">
        <v>7</v>
      </c>
      <c r="D29" t="s">
        <v>34</v>
      </c>
      <c r="E29">
        <v>1</v>
      </c>
      <c r="F29">
        <v>40</v>
      </c>
      <c r="G29">
        <f t="shared" si="0"/>
        <v>40</v>
      </c>
      <c r="H29">
        <f t="shared" si="1"/>
        <v>46</v>
      </c>
      <c r="I29">
        <v>231</v>
      </c>
      <c r="J29">
        <v>312</v>
      </c>
      <c r="K29" s="23">
        <f>200*0.04</f>
        <v>8</v>
      </c>
      <c r="L29" s="23">
        <f t="shared" si="2"/>
        <v>-73</v>
      </c>
    </row>
    <row r="30" spans="1:12" ht="12.75">
      <c r="A30" t="s">
        <v>33</v>
      </c>
      <c r="B30" s="5" t="s">
        <v>95</v>
      </c>
      <c r="C30" t="s">
        <v>7</v>
      </c>
      <c r="D30" t="s">
        <v>34</v>
      </c>
      <c r="E30">
        <v>1</v>
      </c>
      <c r="F30">
        <v>40</v>
      </c>
      <c r="G30">
        <f t="shared" si="0"/>
        <v>40</v>
      </c>
      <c r="H30">
        <f t="shared" si="1"/>
        <v>46</v>
      </c>
      <c r="L30" s="23">
        <f t="shared" si="2"/>
        <v>0</v>
      </c>
    </row>
    <row r="31" spans="1:12" ht="12.75">
      <c r="A31" t="s">
        <v>33</v>
      </c>
      <c r="B31" s="21" t="s">
        <v>96</v>
      </c>
      <c r="C31" s="10" t="s">
        <v>7</v>
      </c>
      <c r="D31" s="10" t="s">
        <v>35</v>
      </c>
      <c r="E31" s="10">
        <v>0</v>
      </c>
      <c r="F31">
        <v>40</v>
      </c>
      <c r="G31">
        <f t="shared" si="0"/>
        <v>0</v>
      </c>
      <c r="H31">
        <f t="shared" si="1"/>
        <v>0</v>
      </c>
      <c r="L31" s="23">
        <f t="shared" si="2"/>
        <v>0</v>
      </c>
    </row>
    <row r="32" spans="1:12" ht="12.75">
      <c r="A32" t="s">
        <v>33</v>
      </c>
      <c r="B32" s="5" t="s">
        <v>51</v>
      </c>
      <c r="C32" t="s">
        <v>7</v>
      </c>
      <c r="D32" t="s">
        <v>36</v>
      </c>
      <c r="E32">
        <v>1</v>
      </c>
      <c r="F32">
        <v>40</v>
      </c>
      <c r="G32">
        <f t="shared" si="0"/>
        <v>40</v>
      </c>
      <c r="H32">
        <f t="shared" si="1"/>
        <v>46</v>
      </c>
      <c r="L32" s="23">
        <f t="shared" si="2"/>
        <v>0</v>
      </c>
    </row>
    <row r="33" spans="1:12" ht="12.75">
      <c r="A33" t="s">
        <v>33</v>
      </c>
      <c r="B33" s="5" t="s">
        <v>97</v>
      </c>
      <c r="C33" t="s">
        <v>7</v>
      </c>
      <c r="D33" t="s">
        <v>37</v>
      </c>
      <c r="E33">
        <v>1</v>
      </c>
      <c r="F33">
        <v>40</v>
      </c>
      <c r="G33">
        <f t="shared" si="0"/>
        <v>40</v>
      </c>
      <c r="H33">
        <f t="shared" si="1"/>
        <v>46</v>
      </c>
      <c r="L33" s="23">
        <f t="shared" si="2"/>
        <v>0</v>
      </c>
    </row>
    <row r="34" spans="1:12" ht="12.75">
      <c r="A34" t="s">
        <v>33</v>
      </c>
      <c r="B34" s="4">
        <v>2</v>
      </c>
      <c r="C34" t="s">
        <v>7</v>
      </c>
      <c r="D34" t="s">
        <v>34</v>
      </c>
      <c r="E34">
        <v>1</v>
      </c>
      <c r="F34">
        <v>40</v>
      </c>
      <c r="G34">
        <f t="shared" si="0"/>
        <v>40</v>
      </c>
      <c r="H34">
        <f t="shared" si="1"/>
        <v>46</v>
      </c>
      <c r="L34" s="23">
        <f t="shared" si="2"/>
        <v>0</v>
      </c>
    </row>
    <row r="35" spans="7:12" ht="12.75">
      <c r="G35">
        <f t="shared" si="0"/>
        <v>0</v>
      </c>
      <c r="H35">
        <f t="shared" si="1"/>
        <v>0</v>
      </c>
      <c r="L35" s="23">
        <f t="shared" si="2"/>
        <v>0</v>
      </c>
    </row>
    <row r="36" spans="1:12" ht="12.75">
      <c r="A36" s="15" t="s">
        <v>38</v>
      </c>
      <c r="B36" s="5" t="s">
        <v>98</v>
      </c>
      <c r="C36" t="s">
        <v>7</v>
      </c>
      <c r="D36" t="s">
        <v>8</v>
      </c>
      <c r="E36">
        <v>1</v>
      </c>
      <c r="F36">
        <v>40</v>
      </c>
      <c r="G36">
        <f t="shared" si="0"/>
        <v>40</v>
      </c>
      <c r="H36">
        <f t="shared" si="1"/>
        <v>46</v>
      </c>
      <c r="I36">
        <v>506</v>
      </c>
      <c r="J36">
        <v>506</v>
      </c>
      <c r="K36" s="23">
        <f>440*0.04</f>
        <v>17.6</v>
      </c>
      <c r="L36" s="23">
        <f t="shared" si="2"/>
        <v>17.600000000000023</v>
      </c>
    </row>
    <row r="37" spans="1:12" ht="12.75">
      <c r="A37" t="s">
        <v>38</v>
      </c>
      <c r="B37" s="5" t="s">
        <v>99</v>
      </c>
      <c r="C37" t="s">
        <v>7</v>
      </c>
      <c r="D37" t="s">
        <v>8</v>
      </c>
      <c r="E37">
        <v>1</v>
      </c>
      <c r="F37">
        <v>40</v>
      </c>
      <c r="G37">
        <f t="shared" si="0"/>
        <v>40</v>
      </c>
      <c r="H37">
        <f t="shared" si="1"/>
        <v>46</v>
      </c>
      <c r="L37" s="23">
        <f t="shared" si="2"/>
        <v>0</v>
      </c>
    </row>
    <row r="38" spans="1:12" ht="12.75">
      <c r="A38" t="s">
        <v>38</v>
      </c>
      <c r="B38" s="5" t="s">
        <v>100</v>
      </c>
      <c r="C38" t="s">
        <v>7</v>
      </c>
      <c r="D38" t="s">
        <v>8</v>
      </c>
      <c r="E38">
        <v>1</v>
      </c>
      <c r="F38">
        <v>40</v>
      </c>
      <c r="G38">
        <f t="shared" si="0"/>
        <v>40</v>
      </c>
      <c r="H38">
        <f t="shared" si="1"/>
        <v>46</v>
      </c>
      <c r="L38" s="23">
        <f t="shared" si="2"/>
        <v>0</v>
      </c>
    </row>
    <row r="39" spans="1:12" ht="12.75">
      <c r="A39" t="s">
        <v>38</v>
      </c>
      <c r="B39" s="5" t="s">
        <v>95</v>
      </c>
      <c r="C39" t="s">
        <v>7</v>
      </c>
      <c r="D39" t="s">
        <v>8</v>
      </c>
      <c r="E39">
        <v>1</v>
      </c>
      <c r="F39">
        <v>40</v>
      </c>
      <c r="G39">
        <f t="shared" si="0"/>
        <v>40</v>
      </c>
      <c r="H39">
        <f t="shared" si="1"/>
        <v>46</v>
      </c>
      <c r="L39" s="23">
        <f t="shared" si="2"/>
        <v>0</v>
      </c>
    </row>
    <row r="40" spans="1:12" ht="12.75">
      <c r="A40" t="s">
        <v>38</v>
      </c>
      <c r="B40" s="5" t="s">
        <v>101</v>
      </c>
      <c r="C40" t="s">
        <v>7</v>
      </c>
      <c r="D40" t="s">
        <v>8</v>
      </c>
      <c r="E40">
        <v>1</v>
      </c>
      <c r="F40">
        <v>40</v>
      </c>
      <c r="G40">
        <f t="shared" si="0"/>
        <v>40</v>
      </c>
      <c r="H40">
        <f t="shared" si="1"/>
        <v>46</v>
      </c>
      <c r="L40" s="23">
        <f t="shared" si="2"/>
        <v>0</v>
      </c>
    </row>
    <row r="41" spans="1:12" ht="12.75">
      <c r="A41" t="s">
        <v>38</v>
      </c>
      <c r="B41" s="5" t="s">
        <v>28</v>
      </c>
      <c r="C41" t="s">
        <v>7</v>
      </c>
      <c r="D41" t="s">
        <v>8</v>
      </c>
      <c r="E41">
        <v>1</v>
      </c>
      <c r="F41">
        <v>40</v>
      </c>
      <c r="G41">
        <f t="shared" si="0"/>
        <v>40</v>
      </c>
      <c r="H41">
        <f t="shared" si="1"/>
        <v>46</v>
      </c>
      <c r="L41" s="23">
        <f t="shared" si="2"/>
        <v>0</v>
      </c>
    </row>
    <row r="42" spans="1:12" ht="12.75">
      <c r="A42" t="s">
        <v>38</v>
      </c>
      <c r="B42" s="5" t="s">
        <v>29</v>
      </c>
      <c r="C42" t="s">
        <v>7</v>
      </c>
      <c r="D42" t="s">
        <v>8</v>
      </c>
      <c r="E42">
        <v>1</v>
      </c>
      <c r="F42">
        <v>40</v>
      </c>
      <c r="G42">
        <f t="shared" si="0"/>
        <v>40</v>
      </c>
      <c r="H42">
        <f t="shared" si="1"/>
        <v>46</v>
      </c>
      <c r="L42" s="23">
        <f t="shared" si="2"/>
        <v>0</v>
      </c>
    </row>
    <row r="43" spans="1:12" ht="12.75">
      <c r="A43" t="s">
        <v>38</v>
      </c>
      <c r="B43" s="5" t="s">
        <v>102</v>
      </c>
      <c r="C43" t="s">
        <v>7</v>
      </c>
      <c r="D43" t="s">
        <v>8</v>
      </c>
      <c r="E43">
        <v>1</v>
      </c>
      <c r="F43">
        <v>40</v>
      </c>
      <c r="G43">
        <f t="shared" si="0"/>
        <v>40</v>
      </c>
      <c r="H43">
        <f t="shared" si="1"/>
        <v>46</v>
      </c>
      <c r="L43" s="23">
        <f t="shared" si="2"/>
        <v>0</v>
      </c>
    </row>
    <row r="44" spans="1:12" ht="12.75">
      <c r="A44" t="s">
        <v>38</v>
      </c>
      <c r="B44" s="5" t="s">
        <v>103</v>
      </c>
      <c r="C44" t="s">
        <v>7</v>
      </c>
      <c r="D44" t="s">
        <v>8</v>
      </c>
      <c r="E44">
        <v>1</v>
      </c>
      <c r="F44">
        <v>40</v>
      </c>
      <c r="G44">
        <f t="shared" si="0"/>
        <v>40</v>
      </c>
      <c r="H44">
        <f t="shared" si="1"/>
        <v>46</v>
      </c>
      <c r="L44" s="23">
        <f t="shared" si="2"/>
        <v>0</v>
      </c>
    </row>
    <row r="45" spans="1:12" ht="12.75">
      <c r="A45" t="s">
        <v>38</v>
      </c>
      <c r="B45" s="5" t="s">
        <v>104</v>
      </c>
      <c r="C45" t="s">
        <v>7</v>
      </c>
      <c r="D45" t="s">
        <v>8</v>
      </c>
      <c r="E45">
        <v>1</v>
      </c>
      <c r="F45">
        <v>40</v>
      </c>
      <c r="G45">
        <f t="shared" si="0"/>
        <v>40</v>
      </c>
      <c r="H45">
        <f t="shared" si="1"/>
        <v>46</v>
      </c>
      <c r="L45" s="23">
        <f t="shared" si="2"/>
        <v>0</v>
      </c>
    </row>
    <row r="46" spans="1:12" ht="12.75">
      <c r="A46" t="s">
        <v>38</v>
      </c>
      <c r="B46" s="5" t="s">
        <v>105</v>
      </c>
      <c r="C46" t="s">
        <v>7</v>
      </c>
      <c r="D46" t="s">
        <v>8</v>
      </c>
      <c r="E46">
        <v>1</v>
      </c>
      <c r="F46">
        <v>40</v>
      </c>
      <c r="G46">
        <f t="shared" si="0"/>
        <v>40</v>
      </c>
      <c r="H46">
        <f t="shared" si="1"/>
        <v>46</v>
      </c>
      <c r="L46" s="23">
        <f t="shared" si="2"/>
        <v>0</v>
      </c>
    </row>
    <row r="47" spans="7:12" ht="12.75">
      <c r="G47">
        <f t="shared" si="0"/>
        <v>0</v>
      </c>
      <c r="H47">
        <f t="shared" si="1"/>
        <v>0</v>
      </c>
      <c r="L47" s="23">
        <f t="shared" si="2"/>
        <v>0</v>
      </c>
    </row>
    <row r="48" spans="1:12" ht="12.75">
      <c r="A48" s="15" t="s">
        <v>22</v>
      </c>
      <c r="B48" s="4">
        <v>1</v>
      </c>
      <c r="C48" t="s">
        <v>7</v>
      </c>
      <c r="D48" t="s">
        <v>8</v>
      </c>
      <c r="E48">
        <v>1</v>
      </c>
      <c r="F48">
        <v>40</v>
      </c>
      <c r="G48">
        <f t="shared" si="0"/>
        <v>40</v>
      </c>
      <c r="H48">
        <f t="shared" si="1"/>
        <v>46</v>
      </c>
      <c r="I48">
        <v>414</v>
      </c>
      <c r="K48" s="23">
        <f>360*0.04</f>
        <v>14.4</v>
      </c>
      <c r="L48" s="23">
        <f t="shared" si="2"/>
        <v>428.4</v>
      </c>
    </row>
    <row r="49" spans="1:12" ht="12.75">
      <c r="A49" t="s">
        <v>22</v>
      </c>
      <c r="B49" s="5" t="s">
        <v>106</v>
      </c>
      <c r="C49" t="s">
        <v>9</v>
      </c>
      <c r="D49" t="s">
        <v>8</v>
      </c>
      <c r="E49">
        <v>1</v>
      </c>
      <c r="F49">
        <v>40</v>
      </c>
      <c r="G49">
        <f t="shared" si="0"/>
        <v>40</v>
      </c>
      <c r="H49">
        <f t="shared" si="1"/>
        <v>46</v>
      </c>
      <c r="L49" s="23">
        <f t="shared" si="2"/>
        <v>0</v>
      </c>
    </row>
    <row r="50" spans="1:12" ht="12.75">
      <c r="A50" t="s">
        <v>22</v>
      </c>
      <c r="B50" s="5" t="s">
        <v>107</v>
      </c>
      <c r="C50" t="s">
        <v>9</v>
      </c>
      <c r="D50" t="s">
        <v>8</v>
      </c>
      <c r="E50">
        <v>1</v>
      </c>
      <c r="F50">
        <v>40</v>
      </c>
      <c r="G50">
        <f t="shared" si="0"/>
        <v>40</v>
      </c>
      <c r="H50">
        <f t="shared" si="1"/>
        <v>46</v>
      </c>
      <c r="L50" s="23">
        <f t="shared" si="2"/>
        <v>0</v>
      </c>
    </row>
    <row r="51" spans="1:12" ht="12.75">
      <c r="A51" t="s">
        <v>22</v>
      </c>
      <c r="B51" s="5" t="s">
        <v>108</v>
      </c>
      <c r="C51" t="s">
        <v>9</v>
      </c>
      <c r="D51" t="s">
        <v>8</v>
      </c>
      <c r="E51">
        <v>1</v>
      </c>
      <c r="F51">
        <v>40</v>
      </c>
      <c r="G51">
        <f t="shared" si="0"/>
        <v>40</v>
      </c>
      <c r="H51">
        <f t="shared" si="1"/>
        <v>46</v>
      </c>
      <c r="L51" s="23">
        <f t="shared" si="2"/>
        <v>0</v>
      </c>
    </row>
    <row r="52" spans="1:12" ht="12.75">
      <c r="A52" t="s">
        <v>22</v>
      </c>
      <c r="B52" s="5" t="s">
        <v>29</v>
      </c>
      <c r="C52" t="s">
        <v>7</v>
      </c>
      <c r="D52" t="s">
        <v>8</v>
      </c>
      <c r="E52">
        <v>2</v>
      </c>
      <c r="F52">
        <v>40</v>
      </c>
      <c r="G52">
        <f t="shared" si="0"/>
        <v>80</v>
      </c>
      <c r="H52">
        <f t="shared" si="1"/>
        <v>92</v>
      </c>
      <c r="L52" s="23">
        <f t="shared" si="2"/>
        <v>0</v>
      </c>
    </row>
    <row r="53" spans="1:12" ht="12.75">
      <c r="A53" t="s">
        <v>22</v>
      </c>
      <c r="B53" s="5" t="s">
        <v>30</v>
      </c>
      <c r="C53" t="s">
        <v>9</v>
      </c>
      <c r="D53" t="s">
        <v>8</v>
      </c>
      <c r="E53">
        <v>1</v>
      </c>
      <c r="F53">
        <v>40</v>
      </c>
      <c r="G53">
        <f t="shared" si="0"/>
        <v>40</v>
      </c>
      <c r="H53">
        <f t="shared" si="1"/>
        <v>46</v>
      </c>
      <c r="L53" s="23">
        <f t="shared" si="2"/>
        <v>0</v>
      </c>
    </row>
    <row r="54" spans="1:12" ht="12.75">
      <c r="A54" t="s">
        <v>22</v>
      </c>
      <c r="B54" s="5" t="s">
        <v>92</v>
      </c>
      <c r="C54" t="s">
        <v>9</v>
      </c>
      <c r="D54" t="s">
        <v>8</v>
      </c>
      <c r="E54">
        <v>1</v>
      </c>
      <c r="F54">
        <v>40</v>
      </c>
      <c r="G54">
        <f t="shared" si="0"/>
        <v>40</v>
      </c>
      <c r="H54">
        <f t="shared" si="1"/>
        <v>46</v>
      </c>
      <c r="L54" s="23">
        <f t="shared" si="2"/>
        <v>0</v>
      </c>
    </row>
    <row r="55" spans="1:12" ht="12.75">
      <c r="A55" t="s">
        <v>22</v>
      </c>
      <c r="B55" s="5" t="s">
        <v>103</v>
      </c>
      <c r="C55" t="s">
        <v>9</v>
      </c>
      <c r="D55" t="s">
        <v>8</v>
      </c>
      <c r="E55">
        <v>1</v>
      </c>
      <c r="F55">
        <v>40</v>
      </c>
      <c r="G55">
        <f t="shared" si="0"/>
        <v>40</v>
      </c>
      <c r="H55">
        <f t="shared" si="1"/>
        <v>46</v>
      </c>
      <c r="L55" s="23">
        <f t="shared" si="2"/>
        <v>0</v>
      </c>
    </row>
    <row r="56" spans="7:12" ht="12.75">
      <c r="G56">
        <f t="shared" si="0"/>
        <v>0</v>
      </c>
      <c r="H56">
        <f t="shared" si="1"/>
        <v>0</v>
      </c>
      <c r="L56" s="23">
        <f t="shared" si="2"/>
        <v>0</v>
      </c>
    </row>
    <row r="57" spans="1:12" ht="12.75">
      <c r="A57" s="15" t="s">
        <v>6</v>
      </c>
      <c r="B57" s="5" t="s">
        <v>109</v>
      </c>
      <c r="C57" t="s">
        <v>7</v>
      </c>
      <c r="D57" t="s">
        <v>8</v>
      </c>
      <c r="E57">
        <v>1</v>
      </c>
      <c r="F57">
        <v>40</v>
      </c>
      <c r="G57">
        <f t="shared" si="0"/>
        <v>40</v>
      </c>
      <c r="H57">
        <f t="shared" si="1"/>
        <v>46</v>
      </c>
      <c r="I57">
        <v>138</v>
      </c>
      <c r="J57">
        <v>156</v>
      </c>
      <c r="K57" s="23">
        <f>120*0.04</f>
        <v>4.8</v>
      </c>
      <c r="L57" s="23">
        <f t="shared" si="2"/>
        <v>-13.199999999999989</v>
      </c>
    </row>
    <row r="58" spans="1:12" ht="12.75">
      <c r="A58" t="s">
        <v>6</v>
      </c>
      <c r="B58" s="5" t="s">
        <v>28</v>
      </c>
      <c r="C58" t="s">
        <v>9</v>
      </c>
      <c r="D58" t="s">
        <v>8</v>
      </c>
      <c r="E58">
        <v>1</v>
      </c>
      <c r="F58">
        <v>40</v>
      </c>
      <c r="G58">
        <f t="shared" si="0"/>
        <v>40</v>
      </c>
      <c r="H58">
        <f t="shared" si="1"/>
        <v>46</v>
      </c>
      <c r="L58" s="23">
        <f t="shared" si="2"/>
        <v>0</v>
      </c>
    </row>
    <row r="59" spans="1:12" ht="12.75">
      <c r="A59" t="s">
        <v>6</v>
      </c>
      <c r="B59" s="5" t="s">
        <v>51</v>
      </c>
      <c r="C59" t="s">
        <v>9</v>
      </c>
      <c r="D59" t="s">
        <v>10</v>
      </c>
      <c r="E59">
        <v>1</v>
      </c>
      <c r="F59">
        <v>40</v>
      </c>
      <c r="G59">
        <f t="shared" si="0"/>
        <v>40</v>
      </c>
      <c r="H59">
        <f t="shared" si="1"/>
        <v>46</v>
      </c>
      <c r="L59" s="23">
        <f t="shared" si="2"/>
        <v>0</v>
      </c>
    </row>
    <row r="60" spans="7:12" ht="12.75">
      <c r="G60">
        <f t="shared" si="0"/>
        <v>0</v>
      </c>
      <c r="H60">
        <f t="shared" si="1"/>
        <v>0</v>
      </c>
      <c r="L60" s="23">
        <f t="shared" si="2"/>
        <v>0</v>
      </c>
    </row>
    <row r="61" spans="1:12" ht="12.75">
      <c r="A61" t="s">
        <v>44</v>
      </c>
      <c r="B61" s="4">
        <v>5</v>
      </c>
      <c r="C61" t="s">
        <v>7</v>
      </c>
      <c r="D61" t="s">
        <v>53</v>
      </c>
      <c r="E61">
        <v>1</v>
      </c>
      <c r="F61">
        <v>40</v>
      </c>
      <c r="G61">
        <f aca="true" t="shared" si="3" ref="G61:G94">E61*F61</f>
        <v>40</v>
      </c>
      <c r="H61">
        <f aca="true" t="shared" si="4" ref="H61:H94">G61*$H$1+G61</f>
        <v>46</v>
      </c>
      <c r="I61">
        <v>1426</v>
      </c>
      <c r="J61">
        <v>1426</v>
      </c>
      <c r="K61" s="23">
        <f>1240*0.04</f>
        <v>49.6</v>
      </c>
      <c r="L61" s="23">
        <f t="shared" si="2"/>
        <v>49.59999999999991</v>
      </c>
    </row>
    <row r="62" spans="1:12" ht="12.75">
      <c r="A62" t="s">
        <v>44</v>
      </c>
      <c r="B62" s="4">
        <v>5</v>
      </c>
      <c r="C62" t="s">
        <v>7</v>
      </c>
      <c r="D62" t="s">
        <v>8</v>
      </c>
      <c r="E62">
        <v>1</v>
      </c>
      <c r="F62">
        <v>40</v>
      </c>
      <c r="G62">
        <f t="shared" si="3"/>
        <v>40</v>
      </c>
      <c r="H62">
        <f t="shared" si="4"/>
        <v>46</v>
      </c>
      <c r="L62" s="23">
        <f t="shared" si="2"/>
        <v>0</v>
      </c>
    </row>
    <row r="63" spans="1:12" ht="12.75">
      <c r="A63" t="s">
        <v>44</v>
      </c>
      <c r="B63" s="7">
        <v>41527</v>
      </c>
      <c r="C63" t="s">
        <v>7</v>
      </c>
      <c r="D63" t="s">
        <v>8</v>
      </c>
      <c r="E63">
        <v>1</v>
      </c>
      <c r="F63">
        <v>40</v>
      </c>
      <c r="G63">
        <f t="shared" si="3"/>
        <v>40</v>
      </c>
      <c r="H63">
        <f t="shared" si="4"/>
        <v>46</v>
      </c>
      <c r="L63" s="23">
        <f t="shared" si="2"/>
        <v>0</v>
      </c>
    </row>
    <row r="64" spans="1:12" ht="12.75">
      <c r="A64" t="s">
        <v>44</v>
      </c>
      <c r="B64" s="21" t="s">
        <v>112</v>
      </c>
      <c r="C64" s="10" t="s">
        <v>7</v>
      </c>
      <c r="D64" s="10" t="s">
        <v>18</v>
      </c>
      <c r="E64" s="10">
        <v>0</v>
      </c>
      <c r="F64">
        <v>40</v>
      </c>
      <c r="G64">
        <f t="shared" si="3"/>
        <v>0</v>
      </c>
      <c r="H64">
        <f t="shared" si="4"/>
        <v>0</v>
      </c>
      <c r="L64" s="23">
        <f t="shared" si="2"/>
        <v>0</v>
      </c>
    </row>
    <row r="65" spans="1:12" ht="12.75">
      <c r="A65" t="s">
        <v>44</v>
      </c>
      <c r="B65" s="5" t="s">
        <v>115</v>
      </c>
      <c r="C65" t="s">
        <v>7</v>
      </c>
      <c r="D65" t="s">
        <v>53</v>
      </c>
      <c r="E65">
        <v>1</v>
      </c>
      <c r="F65">
        <v>40</v>
      </c>
      <c r="G65">
        <f t="shared" si="3"/>
        <v>40</v>
      </c>
      <c r="H65">
        <f t="shared" si="4"/>
        <v>46</v>
      </c>
      <c r="L65" s="23">
        <f t="shared" si="2"/>
        <v>0</v>
      </c>
    </row>
    <row r="66" spans="1:12" ht="12.75">
      <c r="A66" t="s">
        <v>44</v>
      </c>
      <c r="B66" s="5" t="s">
        <v>114</v>
      </c>
      <c r="C66" t="s">
        <v>7</v>
      </c>
      <c r="D66" s="2" t="s">
        <v>18</v>
      </c>
      <c r="E66">
        <v>1</v>
      </c>
      <c r="F66">
        <v>40</v>
      </c>
      <c r="G66">
        <f t="shared" si="3"/>
        <v>40</v>
      </c>
      <c r="H66">
        <f t="shared" si="4"/>
        <v>46</v>
      </c>
      <c r="L66" s="23">
        <f t="shared" si="2"/>
        <v>0</v>
      </c>
    </row>
    <row r="67" spans="1:12" ht="12.75">
      <c r="A67" t="s">
        <v>44</v>
      </c>
      <c r="B67" s="5" t="s">
        <v>108</v>
      </c>
      <c r="C67" t="s">
        <v>7</v>
      </c>
      <c r="D67" s="2" t="s">
        <v>18</v>
      </c>
      <c r="E67">
        <v>1</v>
      </c>
      <c r="F67">
        <v>40</v>
      </c>
      <c r="G67">
        <f t="shared" si="3"/>
        <v>40</v>
      </c>
      <c r="H67">
        <f t="shared" si="4"/>
        <v>46</v>
      </c>
      <c r="L67" s="23">
        <f aca="true" t="shared" si="5" ref="L67:L130">I67+K67-J67</f>
        <v>0</v>
      </c>
    </row>
    <row r="68" spans="1:12" ht="12.75">
      <c r="A68" t="s">
        <v>44</v>
      </c>
      <c r="B68" s="5" t="s">
        <v>28</v>
      </c>
      <c r="C68" t="s">
        <v>7</v>
      </c>
      <c r="D68" s="2" t="s">
        <v>18</v>
      </c>
      <c r="E68">
        <v>1</v>
      </c>
      <c r="F68">
        <v>40</v>
      </c>
      <c r="G68">
        <f t="shared" si="3"/>
        <v>40</v>
      </c>
      <c r="H68">
        <f t="shared" si="4"/>
        <v>46</v>
      </c>
      <c r="L68" s="23">
        <f t="shared" si="5"/>
        <v>0</v>
      </c>
    </row>
    <row r="69" spans="1:12" ht="12.75">
      <c r="A69" t="s">
        <v>44</v>
      </c>
      <c r="B69" s="5" t="s">
        <v>110</v>
      </c>
      <c r="C69" t="s">
        <v>7</v>
      </c>
      <c r="D69" s="2" t="s">
        <v>18</v>
      </c>
      <c r="E69">
        <v>1</v>
      </c>
      <c r="F69">
        <v>40</v>
      </c>
      <c r="G69">
        <f t="shared" si="3"/>
        <v>40</v>
      </c>
      <c r="H69">
        <f t="shared" si="4"/>
        <v>46</v>
      </c>
      <c r="L69" s="23">
        <f t="shared" si="5"/>
        <v>0</v>
      </c>
    </row>
    <row r="70" spans="1:12" ht="12.75">
      <c r="A70" t="s">
        <v>44</v>
      </c>
      <c r="B70" s="4" t="s">
        <v>58</v>
      </c>
      <c r="C70" t="s">
        <v>7</v>
      </c>
      <c r="D70" t="s">
        <v>36</v>
      </c>
      <c r="E70" s="13">
        <v>1</v>
      </c>
      <c r="F70">
        <v>40</v>
      </c>
      <c r="G70">
        <f t="shared" si="3"/>
        <v>40</v>
      </c>
      <c r="H70">
        <f t="shared" si="4"/>
        <v>46</v>
      </c>
      <c r="L70" s="23">
        <f t="shared" si="5"/>
        <v>0</v>
      </c>
    </row>
    <row r="71" spans="1:12" ht="12.75">
      <c r="A71" t="s">
        <v>44</v>
      </c>
      <c r="B71" s="4" t="s">
        <v>55</v>
      </c>
      <c r="C71" t="s">
        <v>7</v>
      </c>
      <c r="D71" t="s">
        <v>10</v>
      </c>
      <c r="E71">
        <v>1</v>
      </c>
      <c r="F71">
        <v>40</v>
      </c>
      <c r="G71">
        <f t="shared" si="3"/>
        <v>40</v>
      </c>
      <c r="H71">
        <f t="shared" si="4"/>
        <v>46</v>
      </c>
      <c r="L71" s="23">
        <f t="shared" si="5"/>
        <v>0</v>
      </c>
    </row>
    <row r="72" spans="1:12" ht="12.75">
      <c r="A72" t="s">
        <v>44</v>
      </c>
      <c r="B72" s="21" t="s">
        <v>64</v>
      </c>
      <c r="C72" s="10" t="s">
        <v>7</v>
      </c>
      <c r="D72" s="10" t="s">
        <v>36</v>
      </c>
      <c r="E72" s="10">
        <v>0</v>
      </c>
      <c r="F72">
        <v>40</v>
      </c>
      <c r="G72">
        <f t="shared" si="3"/>
        <v>0</v>
      </c>
      <c r="H72">
        <f t="shared" si="4"/>
        <v>0</v>
      </c>
      <c r="L72" s="23">
        <f t="shared" si="5"/>
        <v>0</v>
      </c>
    </row>
    <row r="73" spans="1:12" ht="12.75">
      <c r="A73" t="s">
        <v>44</v>
      </c>
      <c r="B73" s="4" t="s">
        <v>52</v>
      </c>
      <c r="C73" t="s">
        <v>7</v>
      </c>
      <c r="D73" t="s">
        <v>36</v>
      </c>
      <c r="E73" s="13">
        <v>1</v>
      </c>
      <c r="F73">
        <v>40</v>
      </c>
      <c r="G73">
        <f t="shared" si="3"/>
        <v>40</v>
      </c>
      <c r="H73">
        <f t="shared" si="4"/>
        <v>46</v>
      </c>
      <c r="L73" s="23">
        <f t="shared" si="5"/>
        <v>0</v>
      </c>
    </row>
    <row r="74" spans="1:12" ht="12.75">
      <c r="A74" t="s">
        <v>44</v>
      </c>
      <c r="B74" s="4" t="s">
        <v>54</v>
      </c>
      <c r="C74" t="s">
        <v>7</v>
      </c>
      <c r="D74" t="s">
        <v>36</v>
      </c>
      <c r="E74" s="13">
        <v>1</v>
      </c>
      <c r="F74">
        <v>40</v>
      </c>
      <c r="G74">
        <f t="shared" si="3"/>
        <v>40</v>
      </c>
      <c r="H74">
        <f t="shared" si="4"/>
        <v>46</v>
      </c>
      <c r="L74" s="23">
        <f t="shared" si="5"/>
        <v>0</v>
      </c>
    </row>
    <row r="75" spans="1:12" ht="12.75">
      <c r="A75" t="s">
        <v>44</v>
      </c>
      <c r="B75" s="4" t="s">
        <v>51</v>
      </c>
      <c r="C75" t="s">
        <v>7</v>
      </c>
      <c r="D75" t="s">
        <v>36</v>
      </c>
      <c r="E75">
        <v>1</v>
      </c>
      <c r="F75">
        <v>40</v>
      </c>
      <c r="G75">
        <f t="shared" si="3"/>
        <v>40</v>
      </c>
      <c r="H75">
        <f t="shared" si="4"/>
        <v>46</v>
      </c>
      <c r="L75" s="23">
        <f t="shared" si="5"/>
        <v>0</v>
      </c>
    </row>
    <row r="76" spans="1:12" ht="12.75">
      <c r="A76" t="s">
        <v>44</v>
      </c>
      <c r="B76" s="4" t="s">
        <v>61</v>
      </c>
      <c r="C76" t="s">
        <v>7</v>
      </c>
      <c r="D76" s="2" t="s">
        <v>76</v>
      </c>
      <c r="E76">
        <v>1</v>
      </c>
      <c r="F76">
        <v>40</v>
      </c>
      <c r="G76">
        <f t="shared" si="3"/>
        <v>40</v>
      </c>
      <c r="H76">
        <f t="shared" si="4"/>
        <v>46</v>
      </c>
      <c r="L76" s="23">
        <f t="shared" si="5"/>
        <v>0</v>
      </c>
    </row>
    <row r="77" spans="1:12" ht="12.75">
      <c r="A77" t="s">
        <v>44</v>
      </c>
      <c r="B77" s="4" t="s">
        <v>59</v>
      </c>
      <c r="C77" t="s">
        <v>7</v>
      </c>
      <c r="D77" s="2" t="s">
        <v>76</v>
      </c>
      <c r="E77">
        <v>2</v>
      </c>
      <c r="F77">
        <v>40</v>
      </c>
      <c r="G77">
        <f t="shared" si="3"/>
        <v>80</v>
      </c>
      <c r="H77">
        <f t="shared" si="4"/>
        <v>92</v>
      </c>
      <c r="L77" s="23">
        <f t="shared" si="5"/>
        <v>0</v>
      </c>
    </row>
    <row r="78" spans="1:12" ht="12.75">
      <c r="A78" t="s">
        <v>44</v>
      </c>
      <c r="B78" s="4" t="s">
        <v>60</v>
      </c>
      <c r="C78" t="s">
        <v>7</v>
      </c>
      <c r="D78" s="2" t="s">
        <v>76</v>
      </c>
      <c r="E78">
        <v>1</v>
      </c>
      <c r="F78">
        <v>40</v>
      </c>
      <c r="G78">
        <f t="shared" si="3"/>
        <v>40</v>
      </c>
      <c r="H78">
        <f t="shared" si="4"/>
        <v>46</v>
      </c>
      <c r="L78" s="23">
        <f t="shared" si="5"/>
        <v>0</v>
      </c>
    </row>
    <row r="79" spans="1:12" ht="12.75">
      <c r="A79" t="s">
        <v>44</v>
      </c>
      <c r="B79" s="5" t="s">
        <v>75</v>
      </c>
      <c r="C79" t="s">
        <v>7</v>
      </c>
      <c r="D79" s="2" t="s">
        <v>76</v>
      </c>
      <c r="E79">
        <v>1</v>
      </c>
      <c r="F79">
        <v>40</v>
      </c>
      <c r="G79">
        <f t="shared" si="3"/>
        <v>40</v>
      </c>
      <c r="H79">
        <f t="shared" si="4"/>
        <v>46</v>
      </c>
      <c r="L79" s="23">
        <f t="shared" si="5"/>
        <v>0</v>
      </c>
    </row>
    <row r="80" spans="1:12" ht="12.75">
      <c r="A80" t="s">
        <v>44</v>
      </c>
      <c r="B80" s="21" t="s">
        <v>63</v>
      </c>
      <c r="C80" s="10" t="s">
        <v>7</v>
      </c>
      <c r="D80" s="10" t="s">
        <v>111</v>
      </c>
      <c r="E80" s="10">
        <v>0</v>
      </c>
      <c r="F80">
        <v>40</v>
      </c>
      <c r="G80">
        <f t="shared" si="3"/>
        <v>0</v>
      </c>
      <c r="H80">
        <f t="shared" si="4"/>
        <v>0</v>
      </c>
      <c r="L80" s="23">
        <f t="shared" si="5"/>
        <v>0</v>
      </c>
    </row>
    <row r="81" spans="1:12" ht="12.75">
      <c r="A81" t="s">
        <v>44</v>
      </c>
      <c r="B81" s="21" t="s">
        <v>63</v>
      </c>
      <c r="C81" s="10" t="s">
        <v>7</v>
      </c>
      <c r="D81" s="10" t="s">
        <v>111</v>
      </c>
      <c r="E81" s="10">
        <v>0</v>
      </c>
      <c r="F81">
        <v>40</v>
      </c>
      <c r="G81">
        <f t="shared" si="3"/>
        <v>0</v>
      </c>
      <c r="H81">
        <f t="shared" si="4"/>
        <v>0</v>
      </c>
      <c r="L81" s="23">
        <f t="shared" si="5"/>
        <v>0</v>
      </c>
    </row>
    <row r="82" spans="1:12" ht="12.75">
      <c r="A82" s="13" t="s">
        <v>44</v>
      </c>
      <c r="B82" s="4" t="s">
        <v>45</v>
      </c>
      <c r="C82" t="s">
        <v>7</v>
      </c>
      <c r="D82" s="2" t="s">
        <v>111</v>
      </c>
      <c r="E82" s="13">
        <v>1</v>
      </c>
      <c r="F82">
        <v>40</v>
      </c>
      <c r="G82">
        <f t="shared" si="3"/>
        <v>40</v>
      </c>
      <c r="H82">
        <f t="shared" si="4"/>
        <v>46</v>
      </c>
      <c r="L82" s="23">
        <f t="shared" si="5"/>
        <v>0</v>
      </c>
    </row>
    <row r="83" spans="1:12" ht="12.75">
      <c r="A83" t="s">
        <v>44</v>
      </c>
      <c r="B83" s="4" t="s">
        <v>45</v>
      </c>
      <c r="C83" t="s">
        <v>7</v>
      </c>
      <c r="D83" s="2" t="s">
        <v>111</v>
      </c>
      <c r="E83" s="13">
        <v>1</v>
      </c>
      <c r="F83">
        <v>40</v>
      </c>
      <c r="G83">
        <f t="shared" si="3"/>
        <v>40</v>
      </c>
      <c r="H83">
        <f t="shared" si="4"/>
        <v>46</v>
      </c>
      <c r="L83" s="23">
        <f t="shared" si="5"/>
        <v>0</v>
      </c>
    </row>
    <row r="84" spans="1:12" ht="12.75">
      <c r="A84" t="s">
        <v>44</v>
      </c>
      <c r="B84" s="5" t="s">
        <v>113</v>
      </c>
      <c r="C84" t="s">
        <v>7</v>
      </c>
      <c r="D84" s="2" t="s">
        <v>111</v>
      </c>
      <c r="E84">
        <v>1</v>
      </c>
      <c r="F84">
        <v>40</v>
      </c>
      <c r="G84">
        <f t="shared" si="3"/>
        <v>40</v>
      </c>
      <c r="H84">
        <f t="shared" si="4"/>
        <v>46</v>
      </c>
      <c r="L84" s="23">
        <f t="shared" si="5"/>
        <v>0</v>
      </c>
    </row>
    <row r="85" spans="1:12" ht="12.75">
      <c r="A85" t="s">
        <v>44</v>
      </c>
      <c r="B85" s="4" t="s">
        <v>49</v>
      </c>
      <c r="C85" t="s">
        <v>7</v>
      </c>
      <c r="D85" s="2" t="s">
        <v>111</v>
      </c>
      <c r="E85" s="13">
        <v>1</v>
      </c>
      <c r="F85">
        <v>40</v>
      </c>
      <c r="G85">
        <f t="shared" si="3"/>
        <v>40</v>
      </c>
      <c r="H85">
        <f t="shared" si="4"/>
        <v>46</v>
      </c>
      <c r="L85" s="23">
        <f t="shared" si="5"/>
        <v>0</v>
      </c>
    </row>
    <row r="86" spans="1:12" ht="12.75">
      <c r="A86" t="s">
        <v>44</v>
      </c>
      <c r="B86" s="4" t="s">
        <v>50</v>
      </c>
      <c r="C86" t="s">
        <v>7</v>
      </c>
      <c r="D86" s="2" t="s">
        <v>111</v>
      </c>
      <c r="E86">
        <v>1</v>
      </c>
      <c r="F86">
        <v>40</v>
      </c>
      <c r="G86">
        <f t="shared" si="3"/>
        <v>40</v>
      </c>
      <c r="H86">
        <f t="shared" si="4"/>
        <v>46</v>
      </c>
      <c r="L86" s="23">
        <f t="shared" si="5"/>
        <v>0</v>
      </c>
    </row>
    <row r="87" spans="1:12" ht="12.75">
      <c r="A87" t="s">
        <v>44</v>
      </c>
      <c r="B87" s="4" t="s">
        <v>46</v>
      </c>
      <c r="C87" t="s">
        <v>7</v>
      </c>
      <c r="D87" s="2" t="s">
        <v>111</v>
      </c>
      <c r="E87" s="13">
        <v>1</v>
      </c>
      <c r="F87">
        <v>40</v>
      </c>
      <c r="G87">
        <f t="shared" si="3"/>
        <v>40</v>
      </c>
      <c r="H87">
        <f t="shared" si="4"/>
        <v>46</v>
      </c>
      <c r="L87" s="23">
        <f t="shared" si="5"/>
        <v>0</v>
      </c>
    </row>
    <row r="88" spans="1:12" ht="12.75">
      <c r="A88" t="s">
        <v>44</v>
      </c>
      <c r="B88" s="4" t="s">
        <v>47</v>
      </c>
      <c r="C88" t="s">
        <v>7</v>
      </c>
      <c r="D88" s="2" t="s">
        <v>111</v>
      </c>
      <c r="E88" s="13">
        <v>1</v>
      </c>
      <c r="F88">
        <v>40</v>
      </c>
      <c r="G88">
        <f t="shared" si="3"/>
        <v>40</v>
      </c>
      <c r="H88">
        <f t="shared" si="4"/>
        <v>46</v>
      </c>
      <c r="L88" s="23">
        <f t="shared" si="5"/>
        <v>0</v>
      </c>
    </row>
    <row r="89" spans="1:12" ht="12.75">
      <c r="A89" t="s">
        <v>44</v>
      </c>
      <c r="B89" s="4" t="s">
        <v>47</v>
      </c>
      <c r="C89" t="s">
        <v>7</v>
      </c>
      <c r="D89" s="2" t="s">
        <v>111</v>
      </c>
      <c r="E89" s="13">
        <v>1</v>
      </c>
      <c r="F89">
        <v>40</v>
      </c>
      <c r="G89">
        <f t="shared" si="3"/>
        <v>40</v>
      </c>
      <c r="H89">
        <f t="shared" si="4"/>
        <v>46</v>
      </c>
      <c r="L89" s="23">
        <f t="shared" si="5"/>
        <v>0</v>
      </c>
    </row>
    <row r="90" spans="1:12" ht="12.75">
      <c r="A90" t="s">
        <v>44</v>
      </c>
      <c r="B90" s="4" t="s">
        <v>62</v>
      </c>
      <c r="C90" t="s">
        <v>7</v>
      </c>
      <c r="D90" s="2" t="s">
        <v>111</v>
      </c>
      <c r="E90" s="13">
        <v>1</v>
      </c>
      <c r="F90">
        <v>40</v>
      </c>
      <c r="G90">
        <f t="shared" si="3"/>
        <v>40</v>
      </c>
      <c r="H90">
        <f t="shared" si="4"/>
        <v>46</v>
      </c>
      <c r="L90" s="23">
        <f t="shared" si="5"/>
        <v>0</v>
      </c>
    </row>
    <row r="91" spans="1:12" ht="12.75">
      <c r="A91" t="s">
        <v>44</v>
      </c>
      <c r="B91" s="4" t="s">
        <v>57</v>
      </c>
      <c r="C91" t="s">
        <v>7</v>
      </c>
      <c r="D91" s="2" t="s">
        <v>111</v>
      </c>
      <c r="E91" s="13">
        <v>1</v>
      </c>
      <c r="F91">
        <v>40</v>
      </c>
      <c r="G91">
        <f t="shared" si="3"/>
        <v>40</v>
      </c>
      <c r="H91">
        <f t="shared" si="4"/>
        <v>46</v>
      </c>
      <c r="L91" s="23">
        <f t="shared" si="5"/>
        <v>0</v>
      </c>
    </row>
    <row r="92" spans="1:12" ht="12.75">
      <c r="A92" t="s">
        <v>44</v>
      </c>
      <c r="B92" s="4" t="s">
        <v>48</v>
      </c>
      <c r="C92" t="s">
        <v>7</v>
      </c>
      <c r="D92" s="2" t="s">
        <v>111</v>
      </c>
      <c r="E92" s="13">
        <v>1</v>
      </c>
      <c r="F92">
        <v>40</v>
      </c>
      <c r="G92">
        <f t="shared" si="3"/>
        <v>40</v>
      </c>
      <c r="H92">
        <f t="shared" si="4"/>
        <v>46</v>
      </c>
      <c r="L92" s="23">
        <f t="shared" si="5"/>
        <v>0</v>
      </c>
    </row>
    <row r="93" spans="1:12" ht="12.75">
      <c r="A93" t="s">
        <v>44</v>
      </c>
      <c r="B93" s="4" t="s">
        <v>48</v>
      </c>
      <c r="C93" t="s">
        <v>7</v>
      </c>
      <c r="D93" s="2" t="s">
        <v>111</v>
      </c>
      <c r="E93" s="13">
        <v>1</v>
      </c>
      <c r="F93">
        <v>40</v>
      </c>
      <c r="G93">
        <f t="shared" si="3"/>
        <v>40</v>
      </c>
      <c r="H93">
        <f t="shared" si="4"/>
        <v>46</v>
      </c>
      <c r="L93" s="23">
        <f t="shared" si="5"/>
        <v>0</v>
      </c>
    </row>
    <row r="94" spans="1:12" ht="12.75">
      <c r="A94" t="s">
        <v>44</v>
      </c>
      <c r="B94" s="4" t="s">
        <v>56</v>
      </c>
      <c r="C94" t="s">
        <v>7</v>
      </c>
      <c r="D94" t="s">
        <v>13</v>
      </c>
      <c r="E94">
        <v>1</v>
      </c>
      <c r="F94">
        <v>40</v>
      </c>
      <c r="G94">
        <f t="shared" si="3"/>
        <v>40</v>
      </c>
      <c r="H94">
        <f t="shared" si="4"/>
        <v>46</v>
      </c>
      <c r="L94" s="23">
        <f t="shared" si="5"/>
        <v>0</v>
      </c>
    </row>
    <row r="95" spans="2:12" ht="12.75">
      <c r="B95" s="11"/>
      <c r="C95" s="10"/>
      <c r="D95" s="10"/>
      <c r="E95" s="10"/>
      <c r="L95" s="23">
        <f t="shared" si="5"/>
        <v>0</v>
      </c>
    </row>
    <row r="96" spans="7:12" ht="12.75">
      <c r="G96">
        <f aca="true" t="shared" si="6" ref="G96:G127">E96*F96</f>
        <v>0</v>
      </c>
      <c r="H96">
        <f aca="true" t="shared" si="7" ref="H96:H127">G96*$H$1+G96</f>
        <v>0</v>
      </c>
      <c r="L96" s="23">
        <f t="shared" si="5"/>
        <v>0</v>
      </c>
    </row>
    <row r="97" spans="1:12" ht="12.75">
      <c r="A97" s="15" t="s">
        <v>11</v>
      </c>
      <c r="B97" s="5" t="s">
        <v>72</v>
      </c>
      <c r="C97" t="s">
        <v>7</v>
      </c>
      <c r="D97" t="s">
        <v>12</v>
      </c>
      <c r="E97">
        <v>1</v>
      </c>
      <c r="F97">
        <v>40</v>
      </c>
      <c r="G97">
        <f t="shared" si="6"/>
        <v>40</v>
      </c>
      <c r="H97">
        <f t="shared" si="7"/>
        <v>46</v>
      </c>
      <c r="I97">
        <v>368</v>
      </c>
      <c r="J97">
        <v>468</v>
      </c>
      <c r="K97" s="23">
        <f>320*0.04</f>
        <v>12.8</v>
      </c>
      <c r="L97" s="23">
        <f t="shared" si="5"/>
        <v>-87.19999999999999</v>
      </c>
    </row>
    <row r="98" spans="1:12" ht="12.75">
      <c r="A98" t="s">
        <v>11</v>
      </c>
      <c r="B98" s="5" t="s">
        <v>116</v>
      </c>
      <c r="C98" t="s">
        <v>9</v>
      </c>
      <c r="D98" t="s">
        <v>13</v>
      </c>
      <c r="E98">
        <v>1</v>
      </c>
      <c r="F98">
        <v>40</v>
      </c>
      <c r="G98">
        <f t="shared" si="6"/>
        <v>40</v>
      </c>
      <c r="H98">
        <f t="shared" si="7"/>
        <v>46</v>
      </c>
      <c r="L98" s="23">
        <f t="shared" si="5"/>
        <v>0</v>
      </c>
    </row>
    <row r="99" spans="1:12" ht="12.75">
      <c r="A99" t="s">
        <v>11</v>
      </c>
      <c r="B99" s="5" t="s">
        <v>117</v>
      </c>
      <c r="C99" t="s">
        <v>7</v>
      </c>
      <c r="D99" t="s">
        <v>10</v>
      </c>
      <c r="E99">
        <v>1</v>
      </c>
      <c r="F99">
        <v>40</v>
      </c>
      <c r="G99">
        <f t="shared" si="6"/>
        <v>40</v>
      </c>
      <c r="H99">
        <f t="shared" si="7"/>
        <v>46</v>
      </c>
      <c r="L99" s="23">
        <f t="shared" si="5"/>
        <v>0</v>
      </c>
    </row>
    <row r="100" spans="1:12" ht="12.75">
      <c r="A100" t="s">
        <v>11</v>
      </c>
      <c r="B100" s="5" t="s">
        <v>118</v>
      </c>
      <c r="C100" t="s">
        <v>7</v>
      </c>
      <c r="D100" t="s">
        <v>14</v>
      </c>
      <c r="E100">
        <v>1</v>
      </c>
      <c r="F100">
        <v>40</v>
      </c>
      <c r="G100">
        <f t="shared" si="6"/>
        <v>40</v>
      </c>
      <c r="H100">
        <f t="shared" si="7"/>
        <v>46</v>
      </c>
      <c r="L100" s="23">
        <f t="shared" si="5"/>
        <v>0</v>
      </c>
    </row>
    <row r="101" spans="1:12" ht="12.75">
      <c r="A101" t="s">
        <v>11</v>
      </c>
      <c r="B101" s="21" t="s">
        <v>68</v>
      </c>
      <c r="C101" s="10" t="s">
        <v>9</v>
      </c>
      <c r="D101" s="10" t="s">
        <v>15</v>
      </c>
      <c r="E101" s="10">
        <v>0</v>
      </c>
      <c r="F101">
        <v>40</v>
      </c>
      <c r="G101">
        <f t="shared" si="6"/>
        <v>0</v>
      </c>
      <c r="H101">
        <f t="shared" si="7"/>
        <v>0</v>
      </c>
      <c r="L101" s="23">
        <f t="shared" si="5"/>
        <v>0</v>
      </c>
    </row>
    <row r="102" spans="1:12" ht="12.75">
      <c r="A102" t="s">
        <v>11</v>
      </c>
      <c r="B102" s="5" t="s">
        <v>86</v>
      </c>
      <c r="C102" t="s">
        <v>9</v>
      </c>
      <c r="D102" t="s">
        <v>16</v>
      </c>
      <c r="E102">
        <v>1</v>
      </c>
      <c r="F102">
        <v>40</v>
      </c>
      <c r="G102">
        <f t="shared" si="6"/>
        <v>40</v>
      </c>
      <c r="H102">
        <f t="shared" si="7"/>
        <v>46</v>
      </c>
      <c r="L102" s="23">
        <f t="shared" si="5"/>
        <v>0</v>
      </c>
    </row>
    <row r="103" spans="1:12" ht="12.75">
      <c r="A103" t="s">
        <v>11</v>
      </c>
      <c r="B103" s="5" t="s">
        <v>119</v>
      </c>
      <c r="C103" t="s">
        <v>7</v>
      </c>
      <c r="D103" t="s">
        <v>17</v>
      </c>
      <c r="E103">
        <v>1</v>
      </c>
      <c r="F103">
        <v>40</v>
      </c>
      <c r="G103">
        <f t="shared" si="6"/>
        <v>40</v>
      </c>
      <c r="H103">
        <f t="shared" si="7"/>
        <v>46</v>
      </c>
      <c r="L103" s="23">
        <f t="shared" si="5"/>
        <v>0</v>
      </c>
    </row>
    <row r="104" spans="1:12" ht="12.75">
      <c r="A104" t="s">
        <v>11</v>
      </c>
      <c r="B104" s="5" t="s">
        <v>103</v>
      </c>
      <c r="C104" t="s">
        <v>9</v>
      </c>
      <c r="D104" t="s">
        <v>18</v>
      </c>
      <c r="E104">
        <v>1</v>
      </c>
      <c r="F104">
        <v>40</v>
      </c>
      <c r="G104">
        <f t="shared" si="6"/>
        <v>40</v>
      </c>
      <c r="H104">
        <f t="shared" si="7"/>
        <v>46</v>
      </c>
      <c r="L104" s="23">
        <f t="shared" si="5"/>
        <v>0</v>
      </c>
    </row>
    <row r="105" spans="1:12" ht="12.75">
      <c r="A105" t="s">
        <v>11</v>
      </c>
      <c r="B105" s="5" t="s">
        <v>120</v>
      </c>
      <c r="C105" t="s">
        <v>7</v>
      </c>
      <c r="D105" t="s">
        <v>18</v>
      </c>
      <c r="E105">
        <v>1</v>
      </c>
      <c r="F105">
        <v>40</v>
      </c>
      <c r="G105">
        <f t="shared" si="6"/>
        <v>40</v>
      </c>
      <c r="H105">
        <f t="shared" si="7"/>
        <v>46</v>
      </c>
      <c r="L105" s="23">
        <f t="shared" si="5"/>
        <v>0</v>
      </c>
    </row>
    <row r="106" spans="7:12" ht="12.75">
      <c r="G106">
        <f t="shared" si="6"/>
        <v>0</v>
      </c>
      <c r="H106">
        <f t="shared" si="7"/>
        <v>0</v>
      </c>
      <c r="L106" s="23">
        <f t="shared" si="5"/>
        <v>0</v>
      </c>
    </row>
    <row r="107" spans="1:12" ht="12.75">
      <c r="A107" s="15" t="s">
        <v>39</v>
      </c>
      <c r="B107" s="4" t="s">
        <v>31</v>
      </c>
      <c r="C107" t="s">
        <v>7</v>
      </c>
      <c r="D107" t="s">
        <v>10</v>
      </c>
      <c r="E107">
        <v>1</v>
      </c>
      <c r="F107">
        <v>40</v>
      </c>
      <c r="G107">
        <f t="shared" si="6"/>
        <v>40</v>
      </c>
      <c r="H107">
        <f t="shared" si="7"/>
        <v>46</v>
      </c>
      <c r="I107">
        <v>598</v>
      </c>
      <c r="J107">
        <v>598</v>
      </c>
      <c r="K107" s="23">
        <f>520*0.04</f>
        <v>20.8</v>
      </c>
      <c r="L107" s="23">
        <f t="shared" si="5"/>
        <v>20.799999999999955</v>
      </c>
    </row>
    <row r="108" spans="1:12" ht="12.75">
      <c r="A108" t="s">
        <v>39</v>
      </c>
      <c r="B108" s="4" t="s">
        <v>32</v>
      </c>
      <c r="C108" t="s">
        <v>7</v>
      </c>
      <c r="D108" t="s">
        <v>10</v>
      </c>
      <c r="E108">
        <v>1</v>
      </c>
      <c r="F108">
        <v>40</v>
      </c>
      <c r="G108">
        <f t="shared" si="6"/>
        <v>40</v>
      </c>
      <c r="H108">
        <f t="shared" si="7"/>
        <v>46</v>
      </c>
      <c r="L108" s="23">
        <f t="shared" si="5"/>
        <v>0</v>
      </c>
    </row>
    <row r="109" spans="1:12" ht="12.75">
      <c r="A109" t="s">
        <v>39</v>
      </c>
      <c r="B109" s="4" t="s">
        <v>40</v>
      </c>
      <c r="C109" t="s">
        <v>7</v>
      </c>
      <c r="D109" t="s">
        <v>10</v>
      </c>
      <c r="E109">
        <v>1</v>
      </c>
      <c r="F109">
        <v>40</v>
      </c>
      <c r="G109">
        <f t="shared" si="6"/>
        <v>40</v>
      </c>
      <c r="H109">
        <f t="shared" si="7"/>
        <v>46</v>
      </c>
      <c r="L109" s="23">
        <f t="shared" si="5"/>
        <v>0</v>
      </c>
    </row>
    <row r="110" spans="1:12" ht="12.75">
      <c r="A110" t="s">
        <v>39</v>
      </c>
      <c r="B110" s="4" t="s">
        <v>41</v>
      </c>
      <c r="C110" t="s">
        <v>7</v>
      </c>
      <c r="D110" t="s">
        <v>13</v>
      </c>
      <c r="E110">
        <v>1</v>
      </c>
      <c r="F110">
        <v>40</v>
      </c>
      <c r="G110">
        <f t="shared" si="6"/>
        <v>40</v>
      </c>
      <c r="H110">
        <f t="shared" si="7"/>
        <v>46</v>
      </c>
      <c r="L110" s="23">
        <f t="shared" si="5"/>
        <v>0</v>
      </c>
    </row>
    <row r="111" spans="1:12" ht="12.75">
      <c r="A111" t="s">
        <v>39</v>
      </c>
      <c r="B111" s="4" t="s">
        <v>42</v>
      </c>
      <c r="C111" t="s">
        <v>7</v>
      </c>
      <c r="D111" t="s">
        <v>12</v>
      </c>
      <c r="E111">
        <v>1</v>
      </c>
      <c r="F111">
        <v>40</v>
      </c>
      <c r="G111">
        <f t="shared" si="6"/>
        <v>40</v>
      </c>
      <c r="H111">
        <f t="shared" si="7"/>
        <v>46</v>
      </c>
      <c r="L111" s="23">
        <f t="shared" si="5"/>
        <v>0</v>
      </c>
    </row>
    <row r="112" spans="1:12" ht="12.75">
      <c r="A112" t="s">
        <v>39</v>
      </c>
      <c r="B112" s="5" t="s">
        <v>115</v>
      </c>
      <c r="C112" t="s">
        <v>7</v>
      </c>
      <c r="D112" t="s">
        <v>18</v>
      </c>
      <c r="E112">
        <v>1</v>
      </c>
      <c r="F112">
        <v>40</v>
      </c>
      <c r="G112">
        <f t="shared" si="6"/>
        <v>40</v>
      </c>
      <c r="H112">
        <f t="shared" si="7"/>
        <v>46</v>
      </c>
      <c r="L112" s="23">
        <f t="shared" si="5"/>
        <v>0</v>
      </c>
    </row>
    <row r="113" spans="1:12" ht="12.75">
      <c r="A113" t="s">
        <v>39</v>
      </c>
      <c r="B113" s="5" t="s">
        <v>121</v>
      </c>
      <c r="C113" t="s">
        <v>7</v>
      </c>
      <c r="D113" t="s">
        <v>18</v>
      </c>
      <c r="E113">
        <v>3</v>
      </c>
      <c r="F113">
        <v>40</v>
      </c>
      <c r="G113">
        <f t="shared" si="6"/>
        <v>120</v>
      </c>
      <c r="H113">
        <f t="shared" si="7"/>
        <v>138</v>
      </c>
      <c r="L113" s="23">
        <f t="shared" si="5"/>
        <v>0</v>
      </c>
    </row>
    <row r="114" spans="1:12" ht="12.75">
      <c r="A114" t="s">
        <v>39</v>
      </c>
      <c r="B114" s="5" t="s">
        <v>120</v>
      </c>
      <c r="C114" t="s">
        <v>7</v>
      </c>
      <c r="D114" t="s">
        <v>18</v>
      </c>
      <c r="E114">
        <v>1</v>
      </c>
      <c r="F114">
        <v>40</v>
      </c>
      <c r="G114">
        <f t="shared" si="6"/>
        <v>40</v>
      </c>
      <c r="H114">
        <f t="shared" si="7"/>
        <v>46</v>
      </c>
      <c r="L114" s="23">
        <f t="shared" si="5"/>
        <v>0</v>
      </c>
    </row>
    <row r="115" spans="1:12" ht="12.75">
      <c r="A115" t="s">
        <v>39</v>
      </c>
      <c r="B115" s="5" t="s">
        <v>114</v>
      </c>
      <c r="C115" t="s">
        <v>7</v>
      </c>
      <c r="D115" t="s">
        <v>18</v>
      </c>
      <c r="E115">
        <v>1</v>
      </c>
      <c r="F115">
        <v>40</v>
      </c>
      <c r="G115">
        <f t="shared" si="6"/>
        <v>40</v>
      </c>
      <c r="H115">
        <f t="shared" si="7"/>
        <v>46</v>
      </c>
      <c r="L115" s="23">
        <f t="shared" si="5"/>
        <v>0</v>
      </c>
    </row>
    <row r="116" spans="1:12" ht="12.75">
      <c r="A116" t="s">
        <v>39</v>
      </c>
      <c r="B116" s="5" t="s">
        <v>122</v>
      </c>
      <c r="C116" t="s">
        <v>7</v>
      </c>
      <c r="D116" t="s">
        <v>18</v>
      </c>
      <c r="E116">
        <v>1</v>
      </c>
      <c r="F116">
        <v>40</v>
      </c>
      <c r="G116">
        <f t="shared" si="6"/>
        <v>40</v>
      </c>
      <c r="H116">
        <f t="shared" si="7"/>
        <v>46</v>
      </c>
      <c r="L116" s="23">
        <f t="shared" si="5"/>
        <v>0</v>
      </c>
    </row>
    <row r="117" spans="1:12" ht="12.75">
      <c r="A117" t="s">
        <v>39</v>
      </c>
      <c r="B117" s="5" t="s">
        <v>105</v>
      </c>
      <c r="C117" t="s">
        <v>7</v>
      </c>
      <c r="D117" t="s">
        <v>18</v>
      </c>
      <c r="E117">
        <v>1</v>
      </c>
      <c r="F117">
        <v>40</v>
      </c>
      <c r="G117">
        <f t="shared" si="6"/>
        <v>40</v>
      </c>
      <c r="H117">
        <f t="shared" si="7"/>
        <v>46</v>
      </c>
      <c r="L117" s="23">
        <f t="shared" si="5"/>
        <v>0</v>
      </c>
    </row>
    <row r="118" spans="7:12" ht="12.75">
      <c r="G118">
        <f t="shared" si="6"/>
        <v>0</v>
      </c>
      <c r="H118">
        <f t="shared" si="7"/>
        <v>0</v>
      </c>
      <c r="L118" s="23">
        <f t="shared" si="5"/>
        <v>0</v>
      </c>
    </row>
    <row r="119" spans="1:12" ht="12.75">
      <c r="A119" s="15" t="s">
        <v>65</v>
      </c>
      <c r="B119" s="5" t="s">
        <v>29</v>
      </c>
      <c r="C119" t="s">
        <v>7</v>
      </c>
      <c r="D119" t="s">
        <v>8</v>
      </c>
      <c r="E119">
        <v>2</v>
      </c>
      <c r="F119">
        <v>40</v>
      </c>
      <c r="G119">
        <f t="shared" si="6"/>
        <v>80</v>
      </c>
      <c r="H119">
        <f t="shared" si="7"/>
        <v>92</v>
      </c>
      <c r="I119">
        <v>782</v>
      </c>
      <c r="J119">
        <v>782</v>
      </c>
      <c r="K119" s="23">
        <f>680*0.04</f>
        <v>27.2</v>
      </c>
      <c r="L119" s="23">
        <f t="shared" si="5"/>
        <v>27.200000000000045</v>
      </c>
    </row>
    <row r="120" spans="1:12" ht="12.75">
      <c r="A120" t="s">
        <v>65</v>
      </c>
      <c r="B120" s="5" t="s">
        <v>98</v>
      </c>
      <c r="C120" t="s">
        <v>7</v>
      </c>
      <c r="D120" t="s">
        <v>8</v>
      </c>
      <c r="E120">
        <v>2</v>
      </c>
      <c r="F120">
        <v>40</v>
      </c>
      <c r="G120">
        <f t="shared" si="6"/>
        <v>80</v>
      </c>
      <c r="H120">
        <f t="shared" si="7"/>
        <v>92</v>
      </c>
      <c r="L120" s="23">
        <f t="shared" si="5"/>
        <v>0</v>
      </c>
    </row>
    <row r="121" spans="1:12" ht="12.75">
      <c r="A121" t="s">
        <v>65</v>
      </c>
      <c r="B121" s="5" t="s">
        <v>30</v>
      </c>
      <c r="C121" t="s">
        <v>7</v>
      </c>
      <c r="D121" t="s">
        <v>8</v>
      </c>
      <c r="E121">
        <v>1</v>
      </c>
      <c r="F121">
        <v>40</v>
      </c>
      <c r="G121">
        <f t="shared" si="6"/>
        <v>40</v>
      </c>
      <c r="H121">
        <f t="shared" si="7"/>
        <v>46</v>
      </c>
      <c r="L121" s="23">
        <f t="shared" si="5"/>
        <v>0</v>
      </c>
    </row>
    <row r="122" spans="1:12" ht="12.75">
      <c r="A122" t="s">
        <v>65</v>
      </c>
      <c r="B122" s="5" t="s">
        <v>100</v>
      </c>
      <c r="C122" t="s">
        <v>7</v>
      </c>
      <c r="D122" t="s">
        <v>8</v>
      </c>
      <c r="E122">
        <v>1</v>
      </c>
      <c r="F122">
        <v>40</v>
      </c>
      <c r="G122">
        <f t="shared" si="6"/>
        <v>40</v>
      </c>
      <c r="H122">
        <f t="shared" si="7"/>
        <v>46</v>
      </c>
      <c r="L122" s="23">
        <f t="shared" si="5"/>
        <v>0</v>
      </c>
    </row>
    <row r="123" spans="1:12" ht="12.75">
      <c r="A123" t="s">
        <v>65</v>
      </c>
      <c r="B123" s="4" t="s">
        <v>51</v>
      </c>
      <c r="C123" t="s">
        <v>9</v>
      </c>
      <c r="D123" t="s">
        <v>10</v>
      </c>
      <c r="E123">
        <v>2</v>
      </c>
      <c r="F123">
        <v>40</v>
      </c>
      <c r="G123">
        <f t="shared" si="6"/>
        <v>80</v>
      </c>
      <c r="H123">
        <f t="shared" si="7"/>
        <v>92</v>
      </c>
      <c r="L123" s="23">
        <f t="shared" si="5"/>
        <v>0</v>
      </c>
    </row>
    <row r="124" spans="1:12" ht="12.75">
      <c r="A124" t="s">
        <v>65</v>
      </c>
      <c r="B124" s="21" t="s">
        <v>66</v>
      </c>
      <c r="C124" s="10" t="s">
        <v>9</v>
      </c>
      <c r="D124" s="10" t="s">
        <v>67</v>
      </c>
      <c r="E124" s="10">
        <v>0</v>
      </c>
      <c r="F124">
        <v>40</v>
      </c>
      <c r="G124">
        <f t="shared" si="6"/>
        <v>0</v>
      </c>
      <c r="H124">
        <f t="shared" si="7"/>
        <v>0</v>
      </c>
      <c r="L124" s="23">
        <f t="shared" si="5"/>
        <v>0</v>
      </c>
    </row>
    <row r="125" spans="1:12" ht="12.75">
      <c r="A125" t="s">
        <v>65</v>
      </c>
      <c r="B125" s="21" t="s">
        <v>68</v>
      </c>
      <c r="C125" s="10" t="s">
        <v>9</v>
      </c>
      <c r="D125" s="10" t="s">
        <v>67</v>
      </c>
      <c r="E125" s="10">
        <v>0</v>
      </c>
      <c r="F125">
        <v>40</v>
      </c>
      <c r="G125">
        <f t="shared" si="6"/>
        <v>0</v>
      </c>
      <c r="H125">
        <f t="shared" si="7"/>
        <v>0</v>
      </c>
      <c r="L125" s="23">
        <f t="shared" si="5"/>
        <v>0</v>
      </c>
    </row>
    <row r="126" spans="1:12" ht="12.75">
      <c r="A126" t="s">
        <v>65</v>
      </c>
      <c r="B126" s="4" t="s">
        <v>69</v>
      </c>
      <c r="C126" t="s">
        <v>9</v>
      </c>
      <c r="D126" t="s">
        <v>67</v>
      </c>
      <c r="E126">
        <v>1</v>
      </c>
      <c r="F126">
        <v>40</v>
      </c>
      <c r="G126">
        <f t="shared" si="6"/>
        <v>40</v>
      </c>
      <c r="H126">
        <f t="shared" si="7"/>
        <v>46</v>
      </c>
      <c r="L126" s="23">
        <f t="shared" si="5"/>
        <v>0</v>
      </c>
    </row>
    <row r="127" spans="1:12" ht="12.75">
      <c r="A127" t="s">
        <v>65</v>
      </c>
      <c r="B127" s="4" t="s">
        <v>70</v>
      </c>
      <c r="C127" t="s">
        <v>9</v>
      </c>
      <c r="D127" t="s">
        <v>67</v>
      </c>
      <c r="E127">
        <v>1</v>
      </c>
      <c r="F127">
        <v>40</v>
      </c>
      <c r="G127">
        <f t="shared" si="6"/>
        <v>40</v>
      </c>
      <c r="H127">
        <f t="shared" si="7"/>
        <v>46</v>
      </c>
      <c r="L127" s="23">
        <f t="shared" si="5"/>
        <v>0</v>
      </c>
    </row>
    <row r="128" spans="1:12" ht="12.75">
      <c r="A128" t="s">
        <v>65</v>
      </c>
      <c r="B128" s="4" t="s">
        <v>71</v>
      </c>
      <c r="C128" t="s">
        <v>7</v>
      </c>
      <c r="D128" t="s">
        <v>12</v>
      </c>
      <c r="E128">
        <v>1</v>
      </c>
      <c r="F128">
        <v>40</v>
      </c>
      <c r="G128">
        <f aca="true" t="shared" si="8" ref="G128:G150">E128*F128</f>
        <v>40</v>
      </c>
      <c r="H128">
        <f aca="true" t="shared" si="9" ref="H128:H150">G128*$H$1+G128</f>
        <v>46</v>
      </c>
      <c r="L128" s="23">
        <f t="shared" si="5"/>
        <v>0</v>
      </c>
    </row>
    <row r="129" spans="1:12" ht="12.75">
      <c r="A129" t="s">
        <v>65</v>
      </c>
      <c r="B129" s="4" t="s">
        <v>72</v>
      </c>
      <c r="C129" t="s">
        <v>9</v>
      </c>
      <c r="D129" t="s">
        <v>12</v>
      </c>
      <c r="E129">
        <v>1</v>
      </c>
      <c r="F129">
        <v>40</v>
      </c>
      <c r="G129">
        <f t="shared" si="8"/>
        <v>40</v>
      </c>
      <c r="H129">
        <f t="shared" si="9"/>
        <v>46</v>
      </c>
      <c r="L129" s="23">
        <f t="shared" si="5"/>
        <v>0</v>
      </c>
    </row>
    <row r="130" spans="1:12" ht="12.75">
      <c r="A130" t="s">
        <v>65</v>
      </c>
      <c r="B130" s="5" t="s">
        <v>123</v>
      </c>
      <c r="C130" t="s">
        <v>9</v>
      </c>
      <c r="D130" t="s">
        <v>73</v>
      </c>
      <c r="E130">
        <v>1</v>
      </c>
      <c r="F130">
        <v>40</v>
      </c>
      <c r="G130">
        <f t="shared" si="8"/>
        <v>40</v>
      </c>
      <c r="H130">
        <f t="shared" si="9"/>
        <v>46</v>
      </c>
      <c r="L130" s="23">
        <f t="shared" si="5"/>
        <v>0</v>
      </c>
    </row>
    <row r="131" spans="1:12" ht="12.75">
      <c r="A131" t="s">
        <v>65</v>
      </c>
      <c r="B131" s="5" t="s">
        <v>124</v>
      </c>
      <c r="C131" t="s">
        <v>9</v>
      </c>
      <c r="D131" t="s">
        <v>8</v>
      </c>
      <c r="E131">
        <v>1</v>
      </c>
      <c r="F131">
        <v>40</v>
      </c>
      <c r="G131">
        <f t="shared" si="8"/>
        <v>40</v>
      </c>
      <c r="H131">
        <f t="shared" si="9"/>
        <v>46</v>
      </c>
      <c r="L131" s="23">
        <f aca="true" t="shared" si="10" ref="L131:L153">I131+K131-J131</f>
        <v>0</v>
      </c>
    </row>
    <row r="132" spans="1:12" ht="12.75">
      <c r="A132" t="s">
        <v>65</v>
      </c>
      <c r="B132" s="4" t="s">
        <v>20</v>
      </c>
      <c r="C132" t="s">
        <v>9</v>
      </c>
      <c r="D132" t="s">
        <v>74</v>
      </c>
      <c r="E132">
        <v>2</v>
      </c>
      <c r="F132">
        <v>40</v>
      </c>
      <c r="G132">
        <f t="shared" si="8"/>
        <v>80</v>
      </c>
      <c r="H132">
        <f t="shared" si="9"/>
        <v>92</v>
      </c>
      <c r="L132" s="23">
        <f t="shared" si="10"/>
        <v>0</v>
      </c>
    </row>
    <row r="133" spans="1:12" ht="12.75">
      <c r="A133" t="s">
        <v>65</v>
      </c>
      <c r="B133" s="4" t="s">
        <v>75</v>
      </c>
      <c r="C133" t="s">
        <v>9</v>
      </c>
      <c r="D133" t="s">
        <v>76</v>
      </c>
      <c r="E133">
        <v>1</v>
      </c>
      <c r="F133">
        <v>40</v>
      </c>
      <c r="G133">
        <f t="shared" si="8"/>
        <v>40</v>
      </c>
      <c r="H133">
        <f t="shared" si="9"/>
        <v>46</v>
      </c>
      <c r="L133" s="23">
        <f t="shared" si="10"/>
        <v>0</v>
      </c>
    </row>
    <row r="134" spans="7:12" ht="12.75">
      <c r="G134">
        <f t="shared" si="8"/>
        <v>0</v>
      </c>
      <c r="H134">
        <f t="shared" si="9"/>
        <v>0</v>
      </c>
      <c r="L134" s="23">
        <f t="shared" si="10"/>
        <v>0</v>
      </c>
    </row>
    <row r="135" spans="1:12" ht="12.75">
      <c r="A135" s="15" t="s">
        <v>25</v>
      </c>
      <c r="B135" s="21" t="s">
        <v>26</v>
      </c>
      <c r="C135" s="10" t="s">
        <v>7</v>
      </c>
      <c r="D135" s="10" t="s">
        <v>27</v>
      </c>
      <c r="E135" s="10">
        <v>0</v>
      </c>
      <c r="F135">
        <v>40</v>
      </c>
      <c r="G135">
        <f t="shared" si="8"/>
        <v>0</v>
      </c>
      <c r="H135">
        <f t="shared" si="9"/>
        <v>0</v>
      </c>
      <c r="I135">
        <v>322</v>
      </c>
      <c r="J135">
        <v>554</v>
      </c>
      <c r="K135" s="23">
        <f>280*0.04</f>
        <v>11.200000000000001</v>
      </c>
      <c r="L135" s="23">
        <f t="shared" si="10"/>
        <v>-220.8</v>
      </c>
    </row>
    <row r="136" spans="1:12" ht="12.75">
      <c r="A136" t="s">
        <v>25</v>
      </c>
      <c r="B136" s="4" t="s">
        <v>28</v>
      </c>
      <c r="C136" t="s">
        <v>9</v>
      </c>
      <c r="D136" t="s">
        <v>18</v>
      </c>
      <c r="E136">
        <v>3</v>
      </c>
      <c r="F136">
        <v>40</v>
      </c>
      <c r="G136">
        <f t="shared" si="8"/>
        <v>120</v>
      </c>
      <c r="H136">
        <f t="shared" si="9"/>
        <v>138</v>
      </c>
      <c r="L136" s="23">
        <f t="shared" si="10"/>
        <v>0</v>
      </c>
    </row>
    <row r="137" spans="1:12" ht="12.75">
      <c r="A137" t="s">
        <v>25</v>
      </c>
      <c r="B137" s="4" t="s">
        <v>29</v>
      </c>
      <c r="C137" t="s">
        <v>9</v>
      </c>
      <c r="D137" t="s">
        <v>18</v>
      </c>
      <c r="E137">
        <v>1</v>
      </c>
      <c r="F137">
        <v>40</v>
      </c>
      <c r="G137">
        <f t="shared" si="8"/>
        <v>40</v>
      </c>
      <c r="H137">
        <f t="shared" si="9"/>
        <v>46</v>
      </c>
      <c r="L137" s="23">
        <f t="shared" si="10"/>
        <v>0</v>
      </c>
    </row>
    <row r="138" spans="1:12" ht="12.75">
      <c r="A138" t="s">
        <v>25</v>
      </c>
      <c r="B138" s="4" t="s">
        <v>30</v>
      </c>
      <c r="C138" t="s">
        <v>9</v>
      </c>
      <c r="D138" t="s">
        <v>18</v>
      </c>
      <c r="E138">
        <v>1</v>
      </c>
      <c r="F138">
        <v>40</v>
      </c>
      <c r="G138">
        <f t="shared" si="8"/>
        <v>40</v>
      </c>
      <c r="H138">
        <f t="shared" si="9"/>
        <v>46</v>
      </c>
      <c r="L138" s="23">
        <f t="shared" si="10"/>
        <v>0</v>
      </c>
    </row>
    <row r="139" spans="1:12" ht="12.75">
      <c r="A139" t="s">
        <v>25</v>
      </c>
      <c r="B139" s="4" t="s">
        <v>31</v>
      </c>
      <c r="C139" s="13" t="s">
        <v>9</v>
      </c>
      <c r="D139" t="s">
        <v>10</v>
      </c>
      <c r="E139">
        <v>1</v>
      </c>
      <c r="F139">
        <v>40</v>
      </c>
      <c r="G139">
        <f t="shared" si="8"/>
        <v>40</v>
      </c>
      <c r="H139">
        <f t="shared" si="9"/>
        <v>46</v>
      </c>
      <c r="L139" s="23">
        <f t="shared" si="10"/>
        <v>0</v>
      </c>
    </row>
    <row r="140" spans="1:12" ht="12.75">
      <c r="A140" t="s">
        <v>25</v>
      </c>
      <c r="B140" s="4" t="s">
        <v>32</v>
      </c>
      <c r="C140" t="s">
        <v>9</v>
      </c>
      <c r="D140" t="s">
        <v>10</v>
      </c>
      <c r="E140">
        <v>1</v>
      </c>
      <c r="F140">
        <v>40</v>
      </c>
      <c r="G140">
        <f t="shared" si="8"/>
        <v>40</v>
      </c>
      <c r="H140">
        <f t="shared" si="9"/>
        <v>46</v>
      </c>
      <c r="L140" s="23">
        <f t="shared" si="10"/>
        <v>0</v>
      </c>
    </row>
    <row r="141" spans="7:12" ht="12.75">
      <c r="G141">
        <f t="shared" si="8"/>
        <v>0</v>
      </c>
      <c r="H141">
        <f t="shared" si="9"/>
        <v>0</v>
      </c>
      <c r="L141" s="23">
        <f t="shared" si="10"/>
        <v>0</v>
      </c>
    </row>
    <row r="142" spans="1:12" ht="12.75">
      <c r="A142" s="15" t="s">
        <v>83</v>
      </c>
      <c r="B142" s="5" t="s">
        <v>100</v>
      </c>
      <c r="C142" t="s">
        <v>7</v>
      </c>
      <c r="D142" t="s">
        <v>84</v>
      </c>
      <c r="E142">
        <v>2</v>
      </c>
      <c r="F142">
        <v>40</v>
      </c>
      <c r="G142">
        <f t="shared" si="8"/>
        <v>80</v>
      </c>
      <c r="H142">
        <f t="shared" si="9"/>
        <v>92</v>
      </c>
      <c r="I142">
        <v>368</v>
      </c>
      <c r="J142">
        <v>510</v>
      </c>
      <c r="K142" s="23">
        <f>320*0.04</f>
        <v>12.8</v>
      </c>
      <c r="L142" s="23">
        <f t="shared" si="10"/>
        <v>-129.2</v>
      </c>
    </row>
    <row r="143" spans="1:12" ht="12.75">
      <c r="A143" t="s">
        <v>83</v>
      </c>
      <c r="B143" s="5" t="s">
        <v>98</v>
      </c>
      <c r="C143" t="s">
        <v>7</v>
      </c>
      <c r="D143" t="s">
        <v>84</v>
      </c>
      <c r="E143">
        <v>1</v>
      </c>
      <c r="F143">
        <v>40</v>
      </c>
      <c r="G143">
        <f t="shared" si="8"/>
        <v>40</v>
      </c>
      <c r="H143">
        <f t="shared" si="9"/>
        <v>46</v>
      </c>
      <c r="L143" s="23">
        <f t="shared" si="10"/>
        <v>0</v>
      </c>
    </row>
    <row r="144" spans="1:12" ht="12.75">
      <c r="A144" t="s">
        <v>83</v>
      </c>
      <c r="B144" s="5" t="s">
        <v>30</v>
      </c>
      <c r="C144" t="s">
        <v>7</v>
      </c>
      <c r="D144" t="s">
        <v>84</v>
      </c>
      <c r="E144">
        <v>2</v>
      </c>
      <c r="F144">
        <v>40</v>
      </c>
      <c r="G144">
        <f t="shared" si="8"/>
        <v>80</v>
      </c>
      <c r="H144">
        <f t="shared" si="9"/>
        <v>92</v>
      </c>
      <c r="L144" s="23">
        <f t="shared" si="10"/>
        <v>0</v>
      </c>
    </row>
    <row r="145" spans="1:12" ht="12.75">
      <c r="A145" t="s">
        <v>83</v>
      </c>
      <c r="B145" s="5" t="s">
        <v>99</v>
      </c>
      <c r="C145" t="s">
        <v>7</v>
      </c>
      <c r="D145" t="s">
        <v>84</v>
      </c>
      <c r="E145">
        <v>1</v>
      </c>
      <c r="F145">
        <v>40</v>
      </c>
      <c r="G145">
        <f t="shared" si="8"/>
        <v>40</v>
      </c>
      <c r="H145">
        <f t="shared" si="9"/>
        <v>46</v>
      </c>
      <c r="L145" s="23">
        <f t="shared" si="10"/>
        <v>0</v>
      </c>
    </row>
    <row r="146" spans="1:12" ht="12.75">
      <c r="A146" t="s">
        <v>83</v>
      </c>
      <c r="B146" s="5" t="s">
        <v>125</v>
      </c>
      <c r="C146" t="s">
        <v>7</v>
      </c>
      <c r="D146" t="s">
        <v>84</v>
      </c>
      <c r="E146">
        <v>1</v>
      </c>
      <c r="F146">
        <v>40</v>
      </c>
      <c r="G146">
        <f t="shared" si="8"/>
        <v>40</v>
      </c>
      <c r="H146">
        <f t="shared" si="9"/>
        <v>46</v>
      </c>
      <c r="L146" s="23">
        <f t="shared" si="10"/>
        <v>0</v>
      </c>
    </row>
    <row r="147" spans="1:12" ht="12.75">
      <c r="A147" t="s">
        <v>83</v>
      </c>
      <c r="B147" s="5" t="s">
        <v>114</v>
      </c>
      <c r="C147" t="s">
        <v>7</v>
      </c>
      <c r="D147" t="s">
        <v>84</v>
      </c>
      <c r="E147">
        <v>1</v>
      </c>
      <c r="F147">
        <v>40</v>
      </c>
      <c r="G147">
        <f t="shared" si="8"/>
        <v>40</v>
      </c>
      <c r="H147">
        <f t="shared" si="9"/>
        <v>46</v>
      </c>
      <c r="L147" s="23">
        <f t="shared" si="10"/>
        <v>0</v>
      </c>
    </row>
    <row r="148" spans="7:12" ht="12.75">
      <c r="G148">
        <f t="shared" si="8"/>
        <v>0</v>
      </c>
      <c r="H148">
        <f t="shared" si="9"/>
        <v>0</v>
      </c>
      <c r="L148" s="23">
        <f t="shared" si="10"/>
        <v>0</v>
      </c>
    </row>
    <row r="149" spans="1:12" ht="12.75">
      <c r="A149" s="15" t="s">
        <v>126</v>
      </c>
      <c r="B149" t="s">
        <v>55</v>
      </c>
      <c r="D149" s="2" t="s">
        <v>10</v>
      </c>
      <c r="E149">
        <v>1</v>
      </c>
      <c r="F149">
        <v>40</v>
      </c>
      <c r="G149">
        <f t="shared" si="8"/>
        <v>40</v>
      </c>
      <c r="H149">
        <f t="shared" si="9"/>
        <v>46</v>
      </c>
      <c r="I149">
        <v>92</v>
      </c>
      <c r="J149">
        <v>92</v>
      </c>
      <c r="K149" s="23">
        <f>80*0.04</f>
        <v>3.2</v>
      </c>
      <c r="L149" s="23">
        <f t="shared" si="10"/>
        <v>3.200000000000003</v>
      </c>
    </row>
    <row r="150" spans="1:12" ht="12.75">
      <c r="A150" t="s">
        <v>126</v>
      </c>
      <c r="B150" t="s">
        <v>127</v>
      </c>
      <c r="D150" s="2" t="s">
        <v>128</v>
      </c>
      <c r="E150">
        <v>1</v>
      </c>
      <c r="F150">
        <v>40</v>
      </c>
      <c r="G150">
        <f t="shared" si="8"/>
        <v>40</v>
      </c>
      <c r="H150">
        <f t="shared" si="9"/>
        <v>46</v>
      </c>
      <c r="L150" s="23">
        <f t="shared" si="10"/>
        <v>0</v>
      </c>
    </row>
    <row r="151" ht="12.75">
      <c r="L151" s="23">
        <f t="shared" si="10"/>
        <v>0</v>
      </c>
    </row>
    <row r="152" ht="12.75">
      <c r="L152" s="23">
        <f t="shared" si="10"/>
        <v>0</v>
      </c>
    </row>
    <row r="153" ht="12.75">
      <c r="L153" s="23">
        <f t="shared" si="1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zoomScalePageLayoutView="0" workbookViewId="0" topLeftCell="A22">
      <selection activeCell="J56" sqref="J56"/>
    </sheetView>
  </sheetViews>
  <sheetFormatPr defaultColWidth="9.140625" defaultRowHeight="12.75"/>
  <cols>
    <col min="2" max="2" width="21.00390625" style="0" customWidth="1"/>
    <col min="3" max="3" width="21.28125" style="0" customWidth="1"/>
  </cols>
  <sheetData>
    <row r="2" spans="2:4" ht="12.75">
      <c r="B2" s="4">
        <v>1</v>
      </c>
      <c r="C2" t="s">
        <v>18</v>
      </c>
      <c r="D2">
        <v>3</v>
      </c>
    </row>
    <row r="3" spans="2:4" ht="12.75">
      <c r="B3" s="4">
        <v>2</v>
      </c>
      <c r="C3" t="s">
        <v>18</v>
      </c>
      <c r="D3">
        <v>1</v>
      </c>
    </row>
    <row r="4" spans="2:4" ht="12.75">
      <c r="B4" s="4">
        <v>4</v>
      </c>
      <c r="C4" t="s">
        <v>18</v>
      </c>
      <c r="D4">
        <v>1</v>
      </c>
    </row>
    <row r="5" spans="2:4" ht="12.75">
      <c r="B5" s="4">
        <v>5</v>
      </c>
      <c r="C5" t="s">
        <v>18</v>
      </c>
      <c r="D5">
        <v>3</v>
      </c>
    </row>
    <row r="6" spans="2:4" ht="12.75">
      <c r="B6" s="4">
        <v>7</v>
      </c>
      <c r="C6" t="s">
        <v>18</v>
      </c>
      <c r="D6">
        <v>1</v>
      </c>
    </row>
    <row r="7" spans="2:4" s="10" customFormat="1" ht="12.75">
      <c r="B7" s="11" t="s">
        <v>112</v>
      </c>
      <c r="C7" s="10" t="s">
        <v>18</v>
      </c>
      <c r="D7" s="10">
        <v>0</v>
      </c>
    </row>
    <row r="8" spans="2:4" ht="12.75">
      <c r="B8" s="5" t="s">
        <v>94</v>
      </c>
      <c r="C8" t="s">
        <v>18</v>
      </c>
      <c r="D8">
        <v>1</v>
      </c>
    </row>
    <row r="9" spans="2:4" ht="12.75">
      <c r="B9" s="5" t="s">
        <v>92</v>
      </c>
      <c r="C9" t="s">
        <v>18</v>
      </c>
      <c r="D9">
        <v>4</v>
      </c>
    </row>
    <row r="10" spans="2:4" ht="12.75">
      <c r="B10" s="5" t="s">
        <v>104</v>
      </c>
      <c r="C10" t="s">
        <v>18</v>
      </c>
      <c r="D10">
        <v>1</v>
      </c>
    </row>
    <row r="11" spans="2:4" ht="12.75">
      <c r="B11" s="5" t="s">
        <v>115</v>
      </c>
      <c r="C11" t="s">
        <v>18</v>
      </c>
      <c r="D11">
        <v>2</v>
      </c>
    </row>
    <row r="12" spans="2:4" ht="12.75">
      <c r="B12" s="5" t="s">
        <v>29</v>
      </c>
      <c r="C12" t="s">
        <v>18</v>
      </c>
      <c r="D12">
        <v>6</v>
      </c>
    </row>
    <row r="13" spans="2:4" ht="12.75">
      <c r="B13" s="5" t="s">
        <v>98</v>
      </c>
      <c r="C13" t="s">
        <v>18</v>
      </c>
      <c r="D13">
        <v>4</v>
      </c>
    </row>
    <row r="14" spans="2:4" ht="12.75">
      <c r="B14" s="5" t="s">
        <v>30</v>
      </c>
      <c r="C14" t="s">
        <v>18</v>
      </c>
      <c r="D14">
        <v>6</v>
      </c>
    </row>
    <row r="15" spans="2:4" ht="12.75">
      <c r="B15" s="5" t="s">
        <v>100</v>
      </c>
      <c r="C15" t="s">
        <v>18</v>
      </c>
      <c r="D15">
        <v>4</v>
      </c>
    </row>
    <row r="16" spans="2:4" ht="12.75">
      <c r="B16" s="5" t="s">
        <v>121</v>
      </c>
      <c r="C16" t="s">
        <v>18</v>
      </c>
      <c r="D16">
        <v>3</v>
      </c>
    </row>
    <row r="17" spans="2:4" ht="12.75">
      <c r="B17" s="5" t="s">
        <v>99</v>
      </c>
      <c r="C17" t="s">
        <v>18</v>
      </c>
      <c r="D17">
        <v>2</v>
      </c>
    </row>
    <row r="18" spans="2:4" ht="12.75">
      <c r="B18" s="5" t="s">
        <v>120</v>
      </c>
      <c r="C18" t="s">
        <v>18</v>
      </c>
      <c r="D18">
        <v>2</v>
      </c>
    </row>
    <row r="19" spans="2:4" ht="12.75">
      <c r="B19" s="5" t="s">
        <v>125</v>
      </c>
      <c r="C19" t="s">
        <v>18</v>
      </c>
      <c r="D19">
        <v>1</v>
      </c>
    </row>
    <row r="20" spans="2:4" ht="12.75">
      <c r="B20" s="6" t="s">
        <v>114</v>
      </c>
      <c r="C20" t="s">
        <v>18</v>
      </c>
      <c r="D20">
        <v>4</v>
      </c>
    </row>
    <row r="21" spans="2:4" ht="12.75">
      <c r="B21" s="9" t="s">
        <v>118</v>
      </c>
      <c r="C21" t="s">
        <v>14</v>
      </c>
      <c r="D21">
        <v>2</v>
      </c>
    </row>
    <row r="22" spans="2:4" ht="12.75">
      <c r="B22" s="5" t="s">
        <v>123</v>
      </c>
      <c r="C22" t="s">
        <v>73</v>
      </c>
      <c r="D22">
        <v>1</v>
      </c>
    </row>
    <row r="23" spans="2:4" ht="12.75">
      <c r="B23" s="5" t="s">
        <v>90</v>
      </c>
      <c r="C23" t="s">
        <v>18</v>
      </c>
      <c r="D23">
        <v>1</v>
      </c>
    </row>
    <row r="24" spans="2:4" ht="12.75">
      <c r="B24" s="5" t="s">
        <v>95</v>
      </c>
      <c r="C24" t="s">
        <v>18</v>
      </c>
      <c r="D24">
        <v>2</v>
      </c>
    </row>
    <row r="25" spans="2:4" ht="12.75">
      <c r="B25" s="5" t="s">
        <v>103</v>
      </c>
      <c r="C25" t="s">
        <v>18</v>
      </c>
      <c r="D25">
        <v>3</v>
      </c>
    </row>
    <row r="26" spans="2:4" ht="12.75">
      <c r="B26" s="5" t="s">
        <v>124</v>
      </c>
      <c r="C26" t="s">
        <v>18</v>
      </c>
      <c r="D26">
        <v>1</v>
      </c>
    </row>
    <row r="27" spans="2:4" ht="12.75">
      <c r="B27" s="5" t="s">
        <v>106</v>
      </c>
      <c r="C27" t="s">
        <v>18</v>
      </c>
      <c r="D27">
        <v>1</v>
      </c>
    </row>
    <row r="28" spans="2:4" ht="12.75">
      <c r="B28" s="5" t="s">
        <v>101</v>
      </c>
      <c r="C28" t="s">
        <v>18</v>
      </c>
      <c r="D28">
        <v>1</v>
      </c>
    </row>
    <row r="29" spans="2:4" ht="12.75">
      <c r="B29" s="5" t="s">
        <v>93</v>
      </c>
      <c r="C29" t="s">
        <v>18</v>
      </c>
      <c r="D29">
        <v>1</v>
      </c>
    </row>
    <row r="30" spans="2:4" ht="12.75">
      <c r="B30" s="5" t="s">
        <v>109</v>
      </c>
      <c r="C30" t="s">
        <v>18</v>
      </c>
      <c r="D30">
        <v>1</v>
      </c>
    </row>
    <row r="31" spans="2:4" ht="12.75">
      <c r="B31" s="5" t="s">
        <v>102</v>
      </c>
      <c r="C31" t="s">
        <v>18</v>
      </c>
      <c r="D31">
        <v>1</v>
      </c>
    </row>
    <row r="32" spans="2:4" ht="12.75">
      <c r="B32" s="5" t="s">
        <v>107</v>
      </c>
      <c r="C32" t="s">
        <v>18</v>
      </c>
      <c r="D32">
        <v>1</v>
      </c>
    </row>
    <row r="33" spans="2:4" ht="12.75">
      <c r="B33" s="5" t="s">
        <v>108</v>
      </c>
      <c r="C33" t="s">
        <v>18</v>
      </c>
      <c r="D33">
        <v>2</v>
      </c>
    </row>
    <row r="34" spans="2:4" s="10" customFormat="1" ht="12.75">
      <c r="B34" s="11" t="s">
        <v>91</v>
      </c>
      <c r="C34" s="10" t="s">
        <v>18</v>
      </c>
      <c r="D34" s="10">
        <v>0</v>
      </c>
    </row>
    <row r="35" spans="2:4" ht="12.75">
      <c r="B35" s="5" t="s">
        <v>122</v>
      </c>
      <c r="C35" t="s">
        <v>18</v>
      </c>
      <c r="D35">
        <v>1</v>
      </c>
    </row>
    <row r="36" spans="2:4" ht="12.75">
      <c r="B36" s="5" t="s">
        <v>105</v>
      </c>
      <c r="C36" t="s">
        <v>18</v>
      </c>
      <c r="D36">
        <v>2</v>
      </c>
    </row>
    <row r="37" spans="2:4" ht="12.75">
      <c r="B37" s="5" t="s">
        <v>28</v>
      </c>
      <c r="C37" t="s">
        <v>18</v>
      </c>
      <c r="D37">
        <v>7</v>
      </c>
    </row>
    <row r="38" spans="2:4" ht="12.75">
      <c r="B38" s="5" t="s">
        <v>110</v>
      </c>
      <c r="C38" s="2" t="s">
        <v>18</v>
      </c>
      <c r="D38">
        <v>1</v>
      </c>
    </row>
    <row r="39" spans="2:4" ht="12.75">
      <c r="B39" s="16" t="s">
        <v>117</v>
      </c>
      <c r="C39" s="13" t="s">
        <v>10</v>
      </c>
      <c r="D39" s="13">
        <v>1</v>
      </c>
    </row>
    <row r="40" spans="2:4" ht="12.75">
      <c r="B40" s="14" t="s">
        <v>58</v>
      </c>
      <c r="C40" s="13" t="s">
        <v>10</v>
      </c>
      <c r="D40" s="13">
        <v>1</v>
      </c>
    </row>
    <row r="41" spans="2:4" ht="12.75">
      <c r="B41" s="4" t="s">
        <v>55</v>
      </c>
      <c r="C41" t="s">
        <v>10</v>
      </c>
      <c r="D41">
        <v>2</v>
      </c>
    </row>
    <row r="42" spans="2:4" s="10" customFormat="1" ht="12.75">
      <c r="B42" s="11" t="s">
        <v>64</v>
      </c>
      <c r="C42" s="10" t="s">
        <v>10</v>
      </c>
      <c r="D42" s="10">
        <v>0</v>
      </c>
    </row>
    <row r="43" spans="2:4" ht="12.75">
      <c r="B43" s="4" t="s">
        <v>32</v>
      </c>
      <c r="C43" t="s">
        <v>10</v>
      </c>
      <c r="D43">
        <v>2</v>
      </c>
    </row>
    <row r="44" spans="2:4" ht="12.75">
      <c r="B44" s="14" t="s">
        <v>52</v>
      </c>
      <c r="C44" s="13" t="s">
        <v>10</v>
      </c>
      <c r="D44" s="13">
        <v>1</v>
      </c>
    </row>
    <row r="45" spans="2:4" ht="12.75">
      <c r="B45" s="5" t="s">
        <v>88</v>
      </c>
      <c r="C45" t="s">
        <v>10</v>
      </c>
      <c r="D45">
        <v>4</v>
      </c>
    </row>
    <row r="46" spans="2:4" ht="12.75">
      <c r="B46" s="4" t="s">
        <v>40</v>
      </c>
      <c r="C46" t="s">
        <v>10</v>
      </c>
      <c r="D46">
        <v>1</v>
      </c>
    </row>
    <row r="47" spans="2:4" ht="12.75">
      <c r="B47" s="4" t="s">
        <v>54</v>
      </c>
      <c r="C47" t="s">
        <v>10</v>
      </c>
      <c r="D47">
        <v>1</v>
      </c>
    </row>
    <row r="48" spans="2:4" ht="12.75">
      <c r="B48" s="5" t="s">
        <v>51</v>
      </c>
      <c r="C48" t="s">
        <v>10</v>
      </c>
      <c r="D48">
        <v>11</v>
      </c>
    </row>
    <row r="49" spans="2:4" ht="12.75">
      <c r="B49" s="17" t="s">
        <v>61</v>
      </c>
      <c r="C49" s="18" t="s">
        <v>76</v>
      </c>
      <c r="D49" s="19">
        <v>1</v>
      </c>
    </row>
    <row r="50" spans="2:4" ht="12.75">
      <c r="B50" s="17" t="s">
        <v>59</v>
      </c>
      <c r="C50" s="18" t="s">
        <v>76</v>
      </c>
      <c r="D50" s="19">
        <v>2</v>
      </c>
    </row>
    <row r="51" spans="1:4" ht="12.75">
      <c r="A51" s="10"/>
      <c r="B51" s="11" t="s">
        <v>96</v>
      </c>
      <c r="C51" s="10" t="s">
        <v>76</v>
      </c>
      <c r="D51" s="10">
        <v>0</v>
      </c>
    </row>
    <row r="52" spans="2:4" ht="12.75">
      <c r="B52" s="17" t="s">
        <v>60</v>
      </c>
      <c r="C52" s="18" t="s">
        <v>76</v>
      </c>
      <c r="D52" s="19">
        <v>1</v>
      </c>
    </row>
    <row r="53" spans="2:4" ht="12.75">
      <c r="B53" s="17" t="s">
        <v>78</v>
      </c>
      <c r="C53" s="18" t="s">
        <v>76</v>
      </c>
      <c r="D53" s="19">
        <v>1</v>
      </c>
    </row>
    <row r="54" spans="2:4" ht="12.75">
      <c r="B54" s="16" t="s">
        <v>119</v>
      </c>
      <c r="C54" s="20" t="s">
        <v>76</v>
      </c>
      <c r="D54" s="13">
        <v>1</v>
      </c>
    </row>
    <row r="55" spans="2:4" ht="12.75">
      <c r="B55" s="16" t="s">
        <v>75</v>
      </c>
      <c r="C55" s="20" t="s">
        <v>76</v>
      </c>
      <c r="D55" s="13">
        <v>2</v>
      </c>
    </row>
    <row r="56" spans="2:4" ht="12.75">
      <c r="B56" s="11" t="s">
        <v>26</v>
      </c>
      <c r="C56" s="10" t="s">
        <v>76</v>
      </c>
      <c r="D56" s="10">
        <v>0</v>
      </c>
    </row>
    <row r="57" spans="2:4" ht="12.75">
      <c r="B57" s="17" t="s">
        <v>87</v>
      </c>
      <c r="C57" s="18" t="s">
        <v>128</v>
      </c>
      <c r="D57" s="19">
        <v>1</v>
      </c>
    </row>
    <row r="58" spans="2:4" ht="12.75">
      <c r="B58" s="17" t="s">
        <v>86</v>
      </c>
      <c r="C58" s="18" t="s">
        <v>128</v>
      </c>
      <c r="D58" s="19">
        <v>2</v>
      </c>
    </row>
    <row r="59" spans="2:4" ht="12.75">
      <c r="B59" s="17" t="s">
        <v>20</v>
      </c>
      <c r="C59" s="18" t="s">
        <v>128</v>
      </c>
      <c r="D59" s="19">
        <v>3</v>
      </c>
    </row>
    <row r="60" spans="2:4" ht="12.75">
      <c r="B60" s="19" t="s">
        <v>127</v>
      </c>
      <c r="C60" s="18" t="s">
        <v>128</v>
      </c>
      <c r="D60" s="19">
        <v>1</v>
      </c>
    </row>
    <row r="61" spans="2:4" ht="12.75">
      <c r="B61" s="17" t="s">
        <v>79</v>
      </c>
      <c r="C61" s="18" t="s">
        <v>128</v>
      </c>
      <c r="D61" s="19">
        <v>1</v>
      </c>
    </row>
    <row r="62" spans="2:4" s="10" customFormat="1" ht="12.75">
      <c r="B62" s="11" t="s">
        <v>68</v>
      </c>
      <c r="C62" s="10" t="s">
        <v>15</v>
      </c>
      <c r="D62" s="10">
        <v>0</v>
      </c>
    </row>
    <row r="63" spans="2:4" s="10" customFormat="1" ht="12.75">
      <c r="B63" s="11" t="s">
        <v>63</v>
      </c>
      <c r="C63" s="10" t="s">
        <v>15</v>
      </c>
      <c r="D63" s="10">
        <v>0</v>
      </c>
    </row>
    <row r="64" spans="2:5" ht="12.75">
      <c r="B64" s="14" t="s">
        <v>45</v>
      </c>
      <c r="C64" s="13" t="s">
        <v>15</v>
      </c>
      <c r="D64" s="13">
        <v>2</v>
      </c>
      <c r="E64">
        <v>2</v>
      </c>
    </row>
    <row r="65" spans="2:5" ht="12.75">
      <c r="B65" s="14" t="s">
        <v>49</v>
      </c>
      <c r="C65" s="13" t="s">
        <v>15</v>
      </c>
      <c r="D65" s="13">
        <v>1</v>
      </c>
      <c r="E65">
        <v>1</v>
      </c>
    </row>
    <row r="66" spans="2:5" ht="12.75">
      <c r="B66" s="14" t="s">
        <v>46</v>
      </c>
      <c r="C66" s="13" t="s">
        <v>15</v>
      </c>
      <c r="D66" s="13">
        <v>1</v>
      </c>
      <c r="E66">
        <v>1</v>
      </c>
    </row>
    <row r="67" spans="2:5" ht="12.75">
      <c r="B67" s="14" t="s">
        <v>47</v>
      </c>
      <c r="C67" s="13" t="s">
        <v>15</v>
      </c>
      <c r="D67" s="13">
        <v>2</v>
      </c>
      <c r="E67">
        <v>2</v>
      </c>
    </row>
    <row r="68" spans="2:5" ht="12.75">
      <c r="B68" s="14" t="s">
        <v>69</v>
      </c>
      <c r="C68" s="13" t="s">
        <v>15</v>
      </c>
      <c r="D68" s="13">
        <v>2</v>
      </c>
      <c r="E68">
        <v>2</v>
      </c>
    </row>
    <row r="69" spans="2:5" ht="12.75">
      <c r="B69" s="14" t="s">
        <v>57</v>
      </c>
      <c r="C69" s="13" t="s">
        <v>15</v>
      </c>
      <c r="D69" s="13">
        <v>1</v>
      </c>
      <c r="E69">
        <v>1</v>
      </c>
    </row>
    <row r="70" spans="2:5" ht="12.75">
      <c r="B70" s="14" t="s">
        <v>48</v>
      </c>
      <c r="C70" s="13" t="s">
        <v>15</v>
      </c>
      <c r="D70" s="13">
        <v>2</v>
      </c>
      <c r="E70">
        <v>2</v>
      </c>
    </row>
    <row r="71" spans="2:4" ht="12.75">
      <c r="B71" s="14" t="s">
        <v>71</v>
      </c>
      <c r="C71" s="13" t="s">
        <v>12</v>
      </c>
      <c r="D71" s="13">
        <v>1</v>
      </c>
    </row>
    <row r="72" spans="2:4" ht="12.75">
      <c r="B72" s="14" t="s">
        <v>42</v>
      </c>
      <c r="C72" s="13" t="s">
        <v>12</v>
      </c>
      <c r="D72" s="13">
        <v>1</v>
      </c>
    </row>
    <row r="73" spans="2:4" ht="12.75">
      <c r="B73" s="5" t="s">
        <v>113</v>
      </c>
      <c r="C73" t="s">
        <v>15</v>
      </c>
      <c r="D73">
        <v>1</v>
      </c>
    </row>
    <row r="74" spans="2:4" ht="12.75">
      <c r="B74" s="4" t="s">
        <v>50</v>
      </c>
      <c r="C74" t="s">
        <v>15</v>
      </c>
      <c r="D74">
        <v>1</v>
      </c>
    </row>
    <row r="75" spans="2:4" ht="12.75">
      <c r="B75" s="4" t="s">
        <v>70</v>
      </c>
      <c r="C75" t="s">
        <v>15</v>
      </c>
      <c r="D75">
        <v>1</v>
      </c>
    </row>
    <row r="76" spans="2:4" ht="12.75">
      <c r="B76" s="4" t="s">
        <v>82</v>
      </c>
      <c r="C76" t="s">
        <v>12</v>
      </c>
      <c r="D76">
        <v>1</v>
      </c>
    </row>
    <row r="77" spans="2:4" ht="12.75">
      <c r="B77" s="17" t="s">
        <v>72</v>
      </c>
      <c r="C77" s="19" t="s">
        <v>12</v>
      </c>
      <c r="D77" s="19">
        <v>3</v>
      </c>
    </row>
    <row r="78" spans="2:4" ht="12.75">
      <c r="B78" s="5" t="s">
        <v>116</v>
      </c>
      <c r="C78" t="s">
        <v>13</v>
      </c>
      <c r="D78">
        <v>1</v>
      </c>
    </row>
    <row r="79" spans="2:4" ht="12.75">
      <c r="B79" s="5" t="s">
        <v>89</v>
      </c>
      <c r="C79" t="s">
        <v>13</v>
      </c>
      <c r="D79">
        <v>4</v>
      </c>
    </row>
    <row r="80" spans="2:4" ht="12.75">
      <c r="B80" s="4" t="s">
        <v>41</v>
      </c>
      <c r="C80" t="s">
        <v>13</v>
      </c>
      <c r="D80">
        <v>1</v>
      </c>
    </row>
    <row r="81" spans="2:4" ht="12.75">
      <c r="B81" s="5" t="s">
        <v>97</v>
      </c>
      <c r="C81" t="s">
        <v>13</v>
      </c>
      <c r="D81">
        <v>1</v>
      </c>
    </row>
    <row r="82" spans="2:4" ht="12.75">
      <c r="B82" s="4" t="s">
        <v>56</v>
      </c>
      <c r="C82" t="s">
        <v>13</v>
      </c>
      <c r="D8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2013-10-19T17:40:10Z</dcterms:created>
  <dcterms:modified xsi:type="dcterms:W3CDTF">2013-11-04T14:25:39Z</dcterms:modified>
  <cp:category/>
  <cp:version/>
  <cp:contentType/>
  <cp:contentStatus/>
</cp:coreProperties>
</file>