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сп" sheetId="1" r:id="rId1"/>
  </sheets>
  <definedNames>
    <definedName name="_xlnm._FilterDatabase" localSheetId="0" hidden="1">'сибмамасп'!$B$1:$M$1</definedName>
  </definedNames>
  <calcPr fullCalcOnLoad="1"/>
</workbook>
</file>

<file path=xl/sharedStrings.xml><?xml version="1.0" encoding="utf-8"?>
<sst xmlns="http://schemas.openxmlformats.org/spreadsheetml/2006/main" count="107" uniqueCount="95">
  <si>
    <t>ник</t>
  </si>
  <si>
    <t>наименование</t>
  </si>
  <si>
    <t>оплата</t>
  </si>
  <si>
    <t>сальдо</t>
  </si>
  <si>
    <t>р-р</t>
  </si>
  <si>
    <t>замены</t>
  </si>
  <si>
    <t>комменты</t>
  </si>
  <si>
    <t>L</t>
  </si>
  <si>
    <t>вес</t>
  </si>
  <si>
    <t>цена</t>
  </si>
  <si>
    <t>Итого</t>
  </si>
  <si>
    <t>M</t>
  </si>
  <si>
    <t>с оргом в рублях</t>
  </si>
  <si>
    <t>цена+вес</t>
  </si>
  <si>
    <t>сумма с орг</t>
  </si>
  <si>
    <t xml:space="preserve">http://www.wholesale-dress.net/fashion-sports-cropped-trousers-light-grey-g1237420.html </t>
  </si>
  <si>
    <t xml:space="preserve">http://www.wholesale-dress.net/new-arrival-single-button-short-sleeve-t-shirt-black-g1309760.html </t>
  </si>
  <si>
    <t xml:space="preserve">http://www.wholesale-dress.net/vogue-style-little-bear-decorate-t-shirt-grey-g1324416.html </t>
  </si>
  <si>
    <t xml:space="preserve">http://www.wholesale-dress.net/korean-style-leisure-canvas-shoes-white-g1151339.html </t>
  </si>
  <si>
    <t xml:space="preserve">http://www.wholesale-dress.net/fashion-leisure-cropped-trousers-red-g1237416.html </t>
  </si>
  <si>
    <t xml:space="preserve">http://www.wholesale-dress.net/fashion-style-stand-collar-grid-t-shirt-red-white-g1324379.html </t>
  </si>
  <si>
    <t xml:space="preserve">http://www.wholesale-dress.net/korean-style-one-pocket-embellished-short-sleeve-t-shirt-grey-g1287283.html </t>
  </si>
  <si>
    <t xml:space="preserve">http://www.wholesale-dress.net/fashion-pure-low-cut-shoelace-style-shoes-red-g1329356.html </t>
  </si>
  <si>
    <t xml:space="preserve">http://www.wholesale-dress.net/rib-cuff-bottom-lap-pleated-pants-white-g1314447.html </t>
  </si>
  <si>
    <t xml:space="preserve">http://www.wholesale-dress.net/checks-embellished-fashion-leisure-pants-black-g1315494.html </t>
  </si>
  <si>
    <t xml:space="preserve">http://www.wholesale-dress.net/sexy-irregular-lap-off-shoulder-chiffon-dress-apricot-g1328756.html </t>
  </si>
  <si>
    <t xml:space="preserve">http://www.wholesale-dress.net/zipper-sandy-beach-cap-lucency-thin-coat-blue-g1214027.html </t>
  </si>
  <si>
    <t xml:space="preserve">http://www.wholesale-dress.net/fashion-irregular-lap-pure-leisure-skirt-gray-g1328787.html </t>
  </si>
  <si>
    <t xml:space="preserve">http://www.wholesale-dress.net/fashion-design-gallus-short-skirt-red-g1321842.html </t>
  </si>
  <si>
    <t xml:space="preserve">http://www.wholesale-dress.net/drawstring-waist-with-pocket-pants-deep-grey-g1330437.html </t>
  </si>
  <si>
    <t xml:space="preserve">http://www.wholesale-dress.net/sexy-slim-backless-flower-printed-vest-white-g1329815.html </t>
  </si>
  <si>
    <t xml:space="preserve">http://www.wholesale-dress.net/sexy-geometric-pattern-printed-long-style-vest-black-g1327585.html </t>
  </si>
  <si>
    <t xml:space="preserve">http://www.wholesale-dress.net/korean-style-match-halter-vest-white-g1324651.html </t>
  </si>
  <si>
    <t xml:space="preserve">http://www.wholesale-dress.net/lovely-chest-wrap-cotton-vest-white-g1217968.html </t>
  </si>
  <si>
    <t xml:space="preserve">http://www.wholesale-dress.net/sex-drawstring-cross-sides-lacing-embellish-underwear-white-g1301842.html </t>
  </si>
  <si>
    <t xml:space="preserve">http://www.wholesale-dress.net/sweet-princess-dress-uniform-with-tie-g1200474.html </t>
  </si>
  <si>
    <t xml:space="preserve">http://www.wholesale-dress.net/sexy-dots-layered-lingerie-suit-black-g1181478.html </t>
  </si>
  <si>
    <t xml:space="preserve">http://www.wholesale-dress.net/two-pieces-sexy-lacing-embellish-backless-underdress-g1301820.html </t>
  </si>
  <si>
    <t xml:space="preserve">http://www.wholesale-dress.net/fashion-single-breasted-dress-khaki-g1139350.html </t>
  </si>
  <si>
    <t xml:space="preserve">http://www.wholesale-dress.net/fashion-sport-leisure-lingerie-suit-white-g1318013.html </t>
  </si>
  <si>
    <t>http://www.wholesale-dress.net/leisure-letters-lingerie-suit-black-g1318018.html</t>
  </si>
  <si>
    <t>XP11032302-5</t>
  </si>
  <si>
    <t>GX11061205</t>
  </si>
  <si>
    <t>HY11062519-3</t>
  </si>
  <si>
    <t>XP11032302-3</t>
  </si>
  <si>
    <t>HY11062518</t>
  </si>
  <si>
    <t>LT11052112</t>
  </si>
  <si>
    <t>BX11061705-2</t>
  </si>
  <si>
    <t>MZ11061804</t>
  </si>
  <si>
    <t>http://www.wholesale-dress.net/fashion-sexy-hook-flower-back-long-dress-black-g1329808.html</t>
  </si>
  <si>
    <t>WH11062952-1</t>
  </si>
  <si>
    <t>WH11062912</t>
  </si>
  <si>
    <t>WH11062913</t>
  </si>
  <si>
    <t>WT11021308-2</t>
  </si>
  <si>
    <t>http://www.wholesale-dress.net/fashionable-stripe-hip-wrap-skirt-sapphire-blue-g1324617.html</t>
  </si>
  <si>
    <t>YJ11062524-6</t>
  </si>
  <si>
    <t>DY11062305-1</t>
  </si>
  <si>
    <t>ZH11063003-1</t>
  </si>
  <si>
    <t>XZ11062904</t>
  </si>
  <si>
    <t>GZ11062711-1</t>
  </si>
  <si>
    <t>YJ11062533</t>
  </si>
  <si>
    <t>BH11022116-1</t>
  </si>
  <si>
    <t>TL11060316-1</t>
  </si>
  <si>
    <t>U10122301</t>
  </si>
  <si>
    <t>J10111001</t>
  </si>
  <si>
    <t>TL11060313</t>
  </si>
  <si>
    <t>J10071101</t>
  </si>
  <si>
    <t>YL11062011-2</t>
  </si>
  <si>
    <t>80b</t>
  </si>
  <si>
    <t>YL11062012</t>
  </si>
  <si>
    <t>http://www.wholesale-dress.net/fashion-cross-stripe-back-zipper-sandals-black-g1332169.html</t>
  </si>
  <si>
    <t>CD11070125</t>
  </si>
  <si>
    <t>A10081701-1</t>
  </si>
  <si>
    <t>ZX11062918-3</t>
  </si>
  <si>
    <t xml:space="preserve">http://www.wholesale-dress.net/new-design-style-fashionable-jeans-g1278607.html </t>
  </si>
  <si>
    <t xml:space="preserve">http://www.wholesale-dress.net/fashion-style-hot-sale-long-jeans-pants-deep-grey-g1329033.html </t>
  </si>
  <si>
    <t xml:space="preserve">http://www.wholesale-dress.net/fashion-style-zipper-embellished-slim-pants-khaki-g1324690.html </t>
  </si>
  <si>
    <t xml:space="preserve">http://www.wholesale-dress.net/drawstring-collar-kangaroo-pocket-front-coat-white-g1333389.html </t>
  </si>
  <si>
    <t>http://www.wholesale-dress.net/korean-style-zipper-embellished-hooded-coats-grey-g1272206.html</t>
  </si>
  <si>
    <t xml:space="preserve"> MM11051227</t>
  </si>
  <si>
    <t>CH11062818</t>
  </si>
  <si>
    <t xml:space="preserve"> HY11062526</t>
  </si>
  <si>
    <t xml:space="preserve"> MH11070204-1</t>
  </si>
  <si>
    <t>YJ11050621-1</t>
  </si>
  <si>
    <t xml:space="preserve">http://www.wholesale-dress.net/low-cut-v-neck-short-sleeve-dress-red-g1290390.html </t>
  </si>
  <si>
    <t xml:space="preserve">http://www.wholesale-dress.net/long-sleeves-zipper-jacket-black-g1111225.html </t>
  </si>
  <si>
    <t xml:space="preserve">http://www.wholesale-dress.net/pockets-zip-pure-color-slim-jeans-blue-g1191569.html </t>
  </si>
  <si>
    <t>http://www.wholesale-dress.net/fashionable-slim-skinny-leg-jeans-g1234918.html</t>
  </si>
  <si>
    <t xml:space="preserve">http://www.wholesale-dress.net/fashion-womens-super-short-cotton-jacket-blue-g1120956.html </t>
  </si>
  <si>
    <t xml:space="preserve">если появится то мы возьмём </t>
  </si>
  <si>
    <t>DH11052327</t>
  </si>
  <si>
    <t xml:space="preserve"> H11031911</t>
  </si>
  <si>
    <t>W2011072262906.</t>
  </si>
  <si>
    <t>RA210233760CN/RA210233711CN</t>
  </si>
  <si>
    <t>перенесла в СП34 60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</si>
</sst>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6" fillId="0" borderId="0" xfId="42" applyAlignment="1">
      <alignment/>
    </xf>
    <xf numFmtId="2" fontId="19" fillId="0" borderId="0" xfId="0" applyNumberFormat="1" applyFont="1" applyAlignment="1">
      <alignment horizontal="center"/>
    </xf>
    <xf numFmtId="2" fontId="23" fillId="24" borderId="0" xfId="0" applyNumberFormat="1" applyFont="1" applyFill="1" applyAlignment="1">
      <alignment horizontal="right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olesale-dress.net/fashion-sexy-hook-flower-back-long-dress-black-g1329808.html" TargetMode="External" /><Relationship Id="rId2" Type="http://schemas.openxmlformats.org/officeDocument/2006/relationships/hyperlink" Target="http://www.wholesale-dress.net/sexy-irregular-lap-off-shoulder-chiffon-dress-apricot-g1328756.html" TargetMode="External" /><Relationship Id="rId3" Type="http://schemas.openxmlformats.org/officeDocument/2006/relationships/hyperlink" Target="http://www.wholesale-dress.net/zipper-sandy-beach-cap-lucency-thin-coat-blue-g1214027.html" TargetMode="External" /><Relationship Id="rId4" Type="http://schemas.openxmlformats.org/officeDocument/2006/relationships/hyperlink" Target="http://www.wholesale-dress.net/fashion-irregular-lap-pure-leisure-skirt-gray-g1328787.html" TargetMode="External" /><Relationship Id="rId5" Type="http://schemas.openxmlformats.org/officeDocument/2006/relationships/hyperlink" Target="http://www.wholesale-dress.net/fashionable-stripe-hip-wrap-skirt-sapphire-blue-g1324617.html" TargetMode="External" /><Relationship Id="rId6" Type="http://schemas.openxmlformats.org/officeDocument/2006/relationships/hyperlink" Target="http://www.wholesale-dress.net/fashion-design-gallus-short-skirt-red-g1321842.html" TargetMode="External" /><Relationship Id="rId7" Type="http://schemas.openxmlformats.org/officeDocument/2006/relationships/hyperlink" Target="http://www.wholesale-dress.net/drawstring-waist-with-pocket-pants-deep-grey-g1330437.html" TargetMode="External" /><Relationship Id="rId8" Type="http://schemas.openxmlformats.org/officeDocument/2006/relationships/hyperlink" Target="http://www.wholesale-dress.net/sexy-slim-backless-flower-printed-vest-white-g1329815.html" TargetMode="External" /><Relationship Id="rId9" Type="http://schemas.openxmlformats.org/officeDocument/2006/relationships/hyperlink" Target="http://www.wholesale-dress.net/sexy-geometric-pattern-printed-long-style-vest-black-g1327585.html" TargetMode="External" /><Relationship Id="rId10" Type="http://schemas.openxmlformats.org/officeDocument/2006/relationships/hyperlink" Target="http://www.wholesale-dress.net/korean-style-match-halter-vest-white-g1324651.html" TargetMode="External" /><Relationship Id="rId11" Type="http://schemas.openxmlformats.org/officeDocument/2006/relationships/hyperlink" Target="http://www.wholesale-dress.net/lovely-chest-wrap-cotton-vest-white-g1217968.html" TargetMode="External" /><Relationship Id="rId12" Type="http://schemas.openxmlformats.org/officeDocument/2006/relationships/hyperlink" Target="http://www.wholesale-dress.net/sex-drawstring-cross-sides-lacing-embellish-underwear-white-g1301842.html" TargetMode="External" /><Relationship Id="rId13" Type="http://schemas.openxmlformats.org/officeDocument/2006/relationships/hyperlink" Target="http://www.wholesale-dress.net/sweet-princess-dress-uniform-with-tie-g1200474.html" TargetMode="External" /><Relationship Id="rId14" Type="http://schemas.openxmlformats.org/officeDocument/2006/relationships/hyperlink" Target="http://www.wholesale-dress.net/sexy-dots-layered-lingerie-suit-black-g1181478.html" TargetMode="External" /><Relationship Id="rId15" Type="http://schemas.openxmlformats.org/officeDocument/2006/relationships/hyperlink" Target="http://www.wholesale-dress.net/two-pieces-sexy-lacing-embellish-backless-underdress-g1301820.html" TargetMode="External" /><Relationship Id="rId16" Type="http://schemas.openxmlformats.org/officeDocument/2006/relationships/hyperlink" Target="http://www.wholesale-dress.net/fashion-single-breasted-dress-khaki-g1139350.html" TargetMode="External" /><Relationship Id="rId17" Type="http://schemas.openxmlformats.org/officeDocument/2006/relationships/hyperlink" Target="http://www.wholesale-dress.net/fashion-sport-leisure-lingerie-suit-white-g1318013.html" TargetMode="External" /><Relationship Id="rId18" Type="http://schemas.openxmlformats.org/officeDocument/2006/relationships/hyperlink" Target="http://www.wholesale-dress.net/leisure-letters-lingerie-suit-black-g1318018.html" TargetMode="External" /><Relationship Id="rId19" Type="http://schemas.openxmlformats.org/officeDocument/2006/relationships/hyperlink" Target="http://www.wholesale-dress.net/korean-style-leisure-canvas-shoes-white-g1151339.html" TargetMode="External" /><Relationship Id="rId20" Type="http://schemas.openxmlformats.org/officeDocument/2006/relationships/hyperlink" Target="http://www.wholesale-dress.net/fashion-pure-low-cut-shoelace-style-shoes-red-g1329356.html" TargetMode="External" /><Relationship Id="rId21" Type="http://schemas.openxmlformats.org/officeDocument/2006/relationships/hyperlink" Target="http://www.wholesale-dress.net/new-design-style-fashionable-jeans-g1278607.html" TargetMode="External" /><Relationship Id="rId22" Type="http://schemas.openxmlformats.org/officeDocument/2006/relationships/hyperlink" Target="http://www.wholesale-dress.net/fashion-style-hot-sale-long-jeans-pants-deep-grey-g1329033.html" TargetMode="External" /><Relationship Id="rId23" Type="http://schemas.openxmlformats.org/officeDocument/2006/relationships/hyperlink" Target="http://www.wholesale-dress.net/fashion-style-zipper-embellished-slim-pants-khaki-g1324690.html" TargetMode="External" /><Relationship Id="rId24" Type="http://schemas.openxmlformats.org/officeDocument/2006/relationships/hyperlink" Target="http://www.wholesale-dress.net/drawstring-collar-kangaroo-pocket-front-coat-white-g1333389.html" TargetMode="External" /><Relationship Id="rId25" Type="http://schemas.openxmlformats.org/officeDocument/2006/relationships/hyperlink" Target="http://www.wholesale-dress.net/korean-style-zipper-embellished-hooded-coats-grey-g1272206.html" TargetMode="External" /><Relationship Id="rId26" Type="http://schemas.openxmlformats.org/officeDocument/2006/relationships/hyperlink" Target="http://www.wholesale-dress.net/low-cut-v-neck-short-sleeve-dress-red-g1290390.html" TargetMode="External" /><Relationship Id="rId27" Type="http://schemas.openxmlformats.org/officeDocument/2006/relationships/hyperlink" Target="http://www.wholesale-dress.net/fashion-womens-super-short-cotton-jacket-blue-g1120956.html" TargetMode="External" /><Relationship Id="rId28" Type="http://schemas.openxmlformats.org/officeDocument/2006/relationships/hyperlink" Target="http://www.wholesale-dress.net/long-sleeves-zipper-jacket-black-g1111225.html" TargetMode="External" /><Relationship Id="rId29" Type="http://schemas.openxmlformats.org/officeDocument/2006/relationships/hyperlink" Target="http://www.wholesale-dress.net/pockets-zip-pure-color-slim-jeans-blue-g1191569.html" TargetMode="External" /><Relationship Id="rId30" Type="http://schemas.openxmlformats.org/officeDocument/2006/relationships/hyperlink" Target="http://www.wholesale-dress.net/fashionable-slim-skinny-leg-jeans-g1234918.html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1">
      <pane ySplit="1" topLeftCell="BM11" activePane="bottomLeft" state="frozen"/>
      <selection pane="topLeft" activeCell="A1" sqref="A1"/>
      <selection pane="bottomLeft" activeCell="O1" sqref="O1:O16384"/>
    </sheetView>
  </sheetViews>
  <sheetFormatPr defaultColWidth="9.140625" defaultRowHeight="15"/>
  <cols>
    <col min="1" max="1" width="2.57421875" style="1" customWidth="1"/>
    <col min="2" max="2" width="15.140625" style="1" customWidth="1"/>
    <col min="3" max="3" width="13.8515625" style="1" customWidth="1"/>
    <col min="4" max="4" width="16.421875" style="9" customWidth="1"/>
    <col min="5" max="5" width="5.421875" style="5" customWidth="1"/>
    <col min="6" max="6" width="10.57421875" style="7" customWidth="1"/>
    <col min="7" max="7" width="11.140625" style="8" customWidth="1"/>
    <col min="8" max="8" width="13.7109375" style="8" customWidth="1"/>
    <col min="9" max="11" width="11.140625" style="8" customWidth="1"/>
    <col min="12" max="12" width="13.57421875" style="1" customWidth="1"/>
    <col min="13" max="13" width="13.140625" style="1" customWidth="1"/>
    <col min="14" max="14" width="9.140625" style="1" customWidth="1"/>
    <col min="15" max="15" width="16.00390625" style="1" hidden="1" customWidth="1"/>
    <col min="16" max="16384" width="9.140625" style="1" customWidth="1"/>
  </cols>
  <sheetData>
    <row r="1" spans="2:17" ht="15">
      <c r="B1" s="1" t="s">
        <v>0</v>
      </c>
      <c r="D1" s="9" t="s">
        <v>1</v>
      </c>
      <c r="E1" s="4" t="s">
        <v>4</v>
      </c>
      <c r="F1" s="6" t="s">
        <v>9</v>
      </c>
      <c r="G1" s="11" t="s">
        <v>8</v>
      </c>
      <c r="H1" s="11" t="s">
        <v>13</v>
      </c>
      <c r="I1" s="8" t="s">
        <v>14</v>
      </c>
      <c r="J1" s="8" t="s">
        <v>12</v>
      </c>
      <c r="K1" s="8" t="s">
        <v>10</v>
      </c>
      <c r="L1" s="1" t="s">
        <v>2</v>
      </c>
      <c r="M1" s="1" t="s">
        <v>3</v>
      </c>
      <c r="N1" s="3" t="s">
        <v>5</v>
      </c>
      <c r="O1" s="1" t="s">
        <v>6</v>
      </c>
      <c r="P1" s="2"/>
      <c r="Q1" s="2"/>
    </row>
    <row r="2" spans="3:9" ht="15">
      <c r="C2" s="1" t="s">
        <v>15</v>
      </c>
      <c r="D2" s="9" t="s">
        <v>41</v>
      </c>
      <c r="E2" s="4" t="s">
        <v>11</v>
      </c>
      <c r="F2" s="7">
        <v>6.76</v>
      </c>
      <c r="G2" s="8">
        <v>0.45</v>
      </c>
      <c r="H2" s="8">
        <f>G2*13+F2</f>
        <v>12.61</v>
      </c>
      <c r="I2" s="8">
        <f>H2*1.07*28.5</f>
        <v>384.54195000000004</v>
      </c>
    </row>
    <row r="3" spans="3:9" ht="15">
      <c r="C3" s="1" t="s">
        <v>16</v>
      </c>
      <c r="D3" s="9" t="s">
        <v>42</v>
      </c>
      <c r="E3" s="4" t="s">
        <v>11</v>
      </c>
      <c r="F3" s="7">
        <v>9.73</v>
      </c>
      <c r="G3" s="8">
        <v>0.4</v>
      </c>
      <c r="H3" s="8">
        <f aca="true" t="shared" si="0" ref="H3:H13">G3*13+F3</f>
        <v>14.93</v>
      </c>
      <c r="I3" s="8">
        <f aca="true" t="shared" si="1" ref="I3:I13">H3*1.07*28.5</f>
        <v>455.29035000000005</v>
      </c>
    </row>
    <row r="4" spans="3:9" ht="15">
      <c r="C4" s="1" t="s">
        <v>17</v>
      </c>
      <c r="D4" s="9" t="s">
        <v>43</v>
      </c>
      <c r="E4" s="4" t="s">
        <v>11</v>
      </c>
      <c r="F4" s="7">
        <v>4.86</v>
      </c>
      <c r="G4" s="8">
        <v>0.4</v>
      </c>
      <c r="H4" s="8">
        <f t="shared" si="0"/>
        <v>10.06</v>
      </c>
      <c r="I4" s="8">
        <f t="shared" si="1"/>
        <v>306.7797</v>
      </c>
    </row>
    <row r="5" spans="3:9" ht="15">
      <c r="C5" s="1" t="s">
        <v>19</v>
      </c>
      <c r="D5" s="9" t="s">
        <v>44</v>
      </c>
      <c r="E5" s="4" t="s">
        <v>11</v>
      </c>
      <c r="F5" s="7">
        <v>6.76</v>
      </c>
      <c r="G5" s="8">
        <v>0.45</v>
      </c>
      <c r="H5" s="8">
        <f t="shared" si="0"/>
        <v>12.61</v>
      </c>
      <c r="I5" s="8">
        <f t="shared" si="1"/>
        <v>384.54195000000004</v>
      </c>
    </row>
    <row r="6" spans="3:9" ht="15">
      <c r="C6" s="1" t="s">
        <v>20</v>
      </c>
      <c r="D6" s="9" t="s">
        <v>45</v>
      </c>
      <c r="E6" s="4" t="s">
        <v>7</v>
      </c>
      <c r="F6" s="7">
        <v>8.51</v>
      </c>
      <c r="G6" s="8">
        <v>0.4</v>
      </c>
      <c r="H6" s="8">
        <f t="shared" si="0"/>
        <v>13.71</v>
      </c>
      <c r="I6" s="8">
        <f t="shared" si="1"/>
        <v>418.08645000000007</v>
      </c>
    </row>
    <row r="7" spans="3:9" ht="15">
      <c r="C7" s="1" t="s">
        <v>21</v>
      </c>
      <c r="D7" s="9" t="s">
        <v>46</v>
      </c>
      <c r="E7" s="4" t="s">
        <v>11</v>
      </c>
      <c r="F7" s="7">
        <v>5.41</v>
      </c>
      <c r="G7" s="8">
        <v>0.45</v>
      </c>
      <c r="H7" s="8">
        <f t="shared" si="0"/>
        <v>11.260000000000002</v>
      </c>
      <c r="I7" s="8">
        <f t="shared" si="1"/>
        <v>343.3737000000001</v>
      </c>
    </row>
    <row r="8" spans="3:9" ht="15">
      <c r="C8" s="1" t="s">
        <v>23</v>
      </c>
      <c r="D8" s="9" t="s">
        <v>47</v>
      </c>
      <c r="E8" s="4" t="s">
        <v>11</v>
      </c>
      <c r="F8" s="7">
        <v>14.86</v>
      </c>
      <c r="G8" s="8">
        <v>0.4</v>
      </c>
      <c r="H8" s="8">
        <f t="shared" si="0"/>
        <v>20.06</v>
      </c>
      <c r="I8" s="8">
        <f t="shared" si="1"/>
        <v>611.7297</v>
      </c>
    </row>
    <row r="9" spans="3:9" ht="15">
      <c r="C9" s="1" t="s">
        <v>24</v>
      </c>
      <c r="D9" s="9" t="s">
        <v>48</v>
      </c>
      <c r="E9" s="4" t="s">
        <v>11</v>
      </c>
      <c r="F9" s="7">
        <v>14.59</v>
      </c>
      <c r="G9" s="8">
        <v>0.5</v>
      </c>
      <c r="H9" s="8">
        <f t="shared" si="0"/>
        <v>21.09</v>
      </c>
      <c r="I9" s="8">
        <f t="shared" si="1"/>
        <v>643.1395500000001</v>
      </c>
    </row>
    <row r="10" spans="3:9" ht="15">
      <c r="C10" s="10" t="s">
        <v>49</v>
      </c>
      <c r="D10" s="9" t="s">
        <v>50</v>
      </c>
      <c r="F10" s="7">
        <v>8.11</v>
      </c>
      <c r="G10" s="8">
        <v>0.42</v>
      </c>
      <c r="H10" s="8">
        <f t="shared" si="0"/>
        <v>13.57</v>
      </c>
      <c r="I10" s="8">
        <f t="shared" si="1"/>
        <v>413.81715</v>
      </c>
    </row>
    <row r="11" spans="3:9" ht="15">
      <c r="C11" s="10" t="s">
        <v>25</v>
      </c>
      <c r="D11" s="9" t="s">
        <v>51</v>
      </c>
      <c r="F11" s="7">
        <v>14.32</v>
      </c>
      <c r="G11" s="8">
        <v>0.4</v>
      </c>
      <c r="H11" s="8">
        <f t="shared" si="0"/>
        <v>19.52</v>
      </c>
      <c r="I11" s="8">
        <f t="shared" si="1"/>
        <v>595.2624000000001</v>
      </c>
    </row>
    <row r="12" spans="3:9" ht="15">
      <c r="C12" s="10" t="s">
        <v>26</v>
      </c>
      <c r="D12" s="9" t="s">
        <v>53</v>
      </c>
      <c r="F12" s="7">
        <v>3.51</v>
      </c>
      <c r="G12" s="8">
        <v>0.27</v>
      </c>
      <c r="H12" s="8">
        <f t="shared" si="0"/>
        <v>7.02</v>
      </c>
      <c r="I12" s="8">
        <f t="shared" si="1"/>
        <v>214.0749</v>
      </c>
    </row>
    <row r="13" spans="3:9" ht="15">
      <c r="C13" s="10" t="s">
        <v>27</v>
      </c>
      <c r="D13" s="9" t="s">
        <v>52</v>
      </c>
      <c r="F13" s="7">
        <v>9.46</v>
      </c>
      <c r="G13" s="8">
        <v>0.35</v>
      </c>
      <c r="H13" s="8">
        <f t="shared" si="0"/>
        <v>14.010000000000002</v>
      </c>
      <c r="I13" s="8">
        <f t="shared" si="1"/>
        <v>427.2349500000001</v>
      </c>
    </row>
    <row r="16" spans="3:9" ht="15">
      <c r="C16" s="10" t="s">
        <v>54</v>
      </c>
      <c r="D16" s="9" t="s">
        <v>55</v>
      </c>
      <c r="E16" s="4" t="s">
        <v>7</v>
      </c>
      <c r="F16" s="7">
        <v>3.78</v>
      </c>
      <c r="G16" s="8">
        <v>0.35</v>
      </c>
      <c r="H16" s="8">
        <f>G16*13+F16</f>
        <v>8.33</v>
      </c>
      <c r="I16" s="8">
        <f>H16*1.07*28.5</f>
        <v>254.02335</v>
      </c>
    </row>
    <row r="17" spans="3:15" ht="15">
      <c r="C17" s="10" t="s">
        <v>28</v>
      </c>
      <c r="D17" s="9" t="s">
        <v>56</v>
      </c>
      <c r="F17" s="7">
        <v>0</v>
      </c>
      <c r="G17" s="8">
        <v>0</v>
      </c>
      <c r="H17" s="8">
        <f aca="true" t="shared" si="2" ref="H17:H29">G17*13+F17</f>
        <v>0</v>
      </c>
      <c r="I17" s="12">
        <v>0</v>
      </c>
      <c r="O17" s="8">
        <v>223.83</v>
      </c>
    </row>
    <row r="18" spans="3:15" ht="15">
      <c r="C18" s="10" t="s">
        <v>29</v>
      </c>
      <c r="D18" s="9" t="s">
        <v>57</v>
      </c>
      <c r="F18" s="7">
        <v>0</v>
      </c>
      <c r="G18" s="8">
        <v>0</v>
      </c>
      <c r="H18" s="8">
        <f t="shared" si="2"/>
        <v>0</v>
      </c>
      <c r="I18" s="12">
        <v>0</v>
      </c>
      <c r="O18" s="8">
        <v>341.54</v>
      </c>
    </row>
    <row r="19" spans="3:15" ht="15">
      <c r="C19" s="10" t="s">
        <v>30</v>
      </c>
      <c r="D19" s="9" t="s">
        <v>58</v>
      </c>
      <c r="F19" s="7">
        <v>4.32</v>
      </c>
      <c r="G19" s="8">
        <v>0.38</v>
      </c>
      <c r="H19" s="8">
        <f t="shared" si="2"/>
        <v>9.260000000000002</v>
      </c>
      <c r="I19" s="8">
        <f aca="true" t="shared" si="3" ref="I19:I29">H19*1.07*28.5</f>
        <v>282.3837000000001</v>
      </c>
      <c r="O19" s="8"/>
    </row>
    <row r="20" spans="3:15" ht="15">
      <c r="C20" s="10" t="s">
        <v>31</v>
      </c>
      <c r="D20" s="9" t="s">
        <v>59</v>
      </c>
      <c r="F20" s="7">
        <v>5.14</v>
      </c>
      <c r="G20" s="8">
        <v>0.35</v>
      </c>
      <c r="H20" s="8">
        <f t="shared" si="2"/>
        <v>9.69</v>
      </c>
      <c r="I20" s="8">
        <f t="shared" si="3"/>
        <v>295.49655</v>
      </c>
      <c r="O20" s="8"/>
    </row>
    <row r="21" spans="3:15" ht="15">
      <c r="C21" s="10" t="s">
        <v>32</v>
      </c>
      <c r="D21" s="9" t="s">
        <v>60</v>
      </c>
      <c r="F21" s="7">
        <v>2.7</v>
      </c>
      <c r="G21" s="8">
        <v>0.28</v>
      </c>
      <c r="H21" s="8">
        <f t="shared" si="2"/>
        <v>6.340000000000001</v>
      </c>
      <c r="I21" s="8">
        <f t="shared" si="3"/>
        <v>193.33830000000003</v>
      </c>
      <c r="O21" s="8"/>
    </row>
    <row r="22" spans="3:15" ht="15">
      <c r="C22" s="10" t="s">
        <v>33</v>
      </c>
      <c r="D22" s="9" t="s">
        <v>61</v>
      </c>
      <c r="F22" s="7">
        <v>7.3</v>
      </c>
      <c r="G22" s="8">
        <v>0.35</v>
      </c>
      <c r="H22" s="8">
        <f t="shared" si="2"/>
        <v>11.85</v>
      </c>
      <c r="I22" s="8">
        <f t="shared" si="3"/>
        <v>361.36575000000005</v>
      </c>
      <c r="O22" s="8"/>
    </row>
    <row r="23" spans="3:15" ht="15">
      <c r="C23" s="10" t="s">
        <v>34</v>
      </c>
      <c r="D23" s="9" t="s">
        <v>62</v>
      </c>
      <c r="F23" s="7">
        <v>5.14</v>
      </c>
      <c r="G23" s="8">
        <v>0.3</v>
      </c>
      <c r="H23" s="8">
        <f t="shared" si="2"/>
        <v>9.04</v>
      </c>
      <c r="I23" s="8">
        <f t="shared" si="3"/>
        <v>275.6748</v>
      </c>
      <c r="O23" s="8"/>
    </row>
    <row r="24" spans="3:15" ht="15">
      <c r="C24" s="10" t="s">
        <v>35</v>
      </c>
      <c r="D24" s="9" t="s">
        <v>63</v>
      </c>
      <c r="F24" s="7">
        <v>10.81</v>
      </c>
      <c r="G24" s="8">
        <v>0.35</v>
      </c>
      <c r="H24" s="8">
        <f t="shared" si="2"/>
        <v>15.36</v>
      </c>
      <c r="I24" s="8">
        <f t="shared" si="3"/>
        <v>468.4032</v>
      </c>
      <c r="O24" s="8"/>
    </row>
    <row r="25" spans="3:15" ht="15">
      <c r="C25" s="10" t="s">
        <v>36</v>
      </c>
      <c r="D25" s="9" t="s">
        <v>64</v>
      </c>
      <c r="F25" s="7">
        <v>0</v>
      </c>
      <c r="G25" s="8">
        <v>0</v>
      </c>
      <c r="H25" s="8">
        <f t="shared" si="2"/>
        <v>0</v>
      </c>
      <c r="I25" s="12">
        <v>0</v>
      </c>
      <c r="O25" s="8">
        <v>300.07</v>
      </c>
    </row>
    <row r="26" spans="3:9" ht="15">
      <c r="C26" s="10" t="s">
        <v>37</v>
      </c>
      <c r="D26" s="9" t="s">
        <v>65</v>
      </c>
      <c r="F26" s="7">
        <v>9.19</v>
      </c>
      <c r="G26" s="8">
        <v>0.4</v>
      </c>
      <c r="H26" s="8">
        <f t="shared" si="2"/>
        <v>14.39</v>
      </c>
      <c r="I26" s="8">
        <f t="shared" si="3"/>
        <v>438.82305</v>
      </c>
    </row>
    <row r="27" spans="3:9" ht="15">
      <c r="C27" s="10" t="s">
        <v>38</v>
      </c>
      <c r="D27" s="9" t="s">
        <v>66</v>
      </c>
      <c r="F27" s="7">
        <v>5.14</v>
      </c>
      <c r="G27" s="8">
        <v>0.3</v>
      </c>
      <c r="H27" s="8">
        <f t="shared" si="2"/>
        <v>9.04</v>
      </c>
      <c r="I27" s="8">
        <f t="shared" si="3"/>
        <v>275.6748</v>
      </c>
    </row>
    <row r="28" spans="3:9" ht="15">
      <c r="C28" s="10" t="s">
        <v>39</v>
      </c>
      <c r="D28" s="9" t="s">
        <v>67</v>
      </c>
      <c r="E28" s="4" t="s">
        <v>68</v>
      </c>
      <c r="F28" s="7">
        <v>8.11</v>
      </c>
      <c r="G28" s="8">
        <v>0.26</v>
      </c>
      <c r="H28" s="8">
        <f t="shared" si="2"/>
        <v>11.489999999999998</v>
      </c>
      <c r="I28" s="8">
        <f t="shared" si="3"/>
        <v>350.38755</v>
      </c>
    </row>
    <row r="29" spans="3:9" ht="12" customHeight="1">
      <c r="C29" s="10" t="s">
        <v>40</v>
      </c>
      <c r="D29" s="9" t="s">
        <v>69</v>
      </c>
      <c r="E29" s="4" t="s">
        <v>68</v>
      </c>
      <c r="F29" s="7">
        <v>8.38</v>
      </c>
      <c r="G29" s="8">
        <v>0.26</v>
      </c>
      <c r="H29" s="8">
        <f t="shared" si="2"/>
        <v>11.760000000000002</v>
      </c>
      <c r="I29" s="8">
        <f t="shared" si="3"/>
        <v>358.6212000000001</v>
      </c>
    </row>
    <row r="32" spans="3:9" ht="15">
      <c r="C32" s="10" t="s">
        <v>18</v>
      </c>
      <c r="D32" s="9" t="s">
        <v>72</v>
      </c>
      <c r="E32" s="5">
        <v>42</v>
      </c>
      <c r="F32" s="7">
        <v>0</v>
      </c>
      <c r="G32" s="8">
        <v>0</v>
      </c>
      <c r="H32" s="8">
        <f aca="true" t="shared" si="4" ref="H32:H38">G32*13+F32</f>
        <v>0</v>
      </c>
      <c r="I32" s="8">
        <f aca="true" t="shared" si="5" ref="I32:I42">H32*28.5</f>
        <v>0</v>
      </c>
    </row>
    <row r="33" spans="3:9" ht="15">
      <c r="C33" s="10" t="s">
        <v>22</v>
      </c>
      <c r="D33" s="9" t="s">
        <v>73</v>
      </c>
      <c r="E33" s="5">
        <v>42</v>
      </c>
      <c r="F33" s="7">
        <v>10.81</v>
      </c>
      <c r="G33" s="8">
        <v>0.6</v>
      </c>
      <c r="H33" s="8">
        <f t="shared" si="4"/>
        <v>18.61</v>
      </c>
      <c r="I33" s="8">
        <f t="shared" si="5"/>
        <v>530.385</v>
      </c>
    </row>
    <row r="34" spans="3:11" s="13" customFormat="1" ht="15.75" thickBot="1">
      <c r="C34" s="13" t="s">
        <v>70</v>
      </c>
      <c r="D34" s="14" t="s">
        <v>71</v>
      </c>
      <c r="E34" s="15">
        <v>38</v>
      </c>
      <c r="F34" s="16">
        <v>0</v>
      </c>
      <c r="G34" s="17">
        <v>0</v>
      </c>
      <c r="H34" s="17">
        <f t="shared" si="4"/>
        <v>0</v>
      </c>
      <c r="I34" s="17">
        <f t="shared" si="5"/>
        <v>0</v>
      </c>
      <c r="J34" s="17"/>
      <c r="K34" s="17"/>
    </row>
    <row r="36" spans="3:15" ht="15">
      <c r="C36" s="10" t="s">
        <v>74</v>
      </c>
      <c r="D36" s="9" t="s">
        <v>79</v>
      </c>
      <c r="E36" s="5">
        <v>28</v>
      </c>
      <c r="F36" s="7">
        <v>24.32</v>
      </c>
      <c r="G36" s="8">
        <v>1</v>
      </c>
      <c r="H36" s="8">
        <f t="shared" si="4"/>
        <v>37.32</v>
      </c>
      <c r="I36" s="8">
        <f t="shared" si="5"/>
        <v>1063.6200000000001</v>
      </c>
      <c r="O36" s="1" t="s">
        <v>92</v>
      </c>
    </row>
    <row r="37" spans="3:15" ht="15">
      <c r="C37" s="10" t="s">
        <v>75</v>
      </c>
      <c r="D37" s="9" t="s">
        <v>80</v>
      </c>
      <c r="E37" s="5">
        <v>28</v>
      </c>
      <c r="F37" s="7">
        <v>17.57</v>
      </c>
      <c r="G37" s="8">
        <v>0.9</v>
      </c>
      <c r="H37" s="8">
        <f t="shared" si="4"/>
        <v>29.270000000000003</v>
      </c>
      <c r="I37" s="8">
        <f t="shared" si="5"/>
        <v>834.195</v>
      </c>
      <c r="O37" s="1" t="s">
        <v>93</v>
      </c>
    </row>
    <row r="38" spans="3:9" ht="15">
      <c r="C38" s="10" t="s">
        <v>76</v>
      </c>
      <c r="D38" s="9" t="s">
        <v>81</v>
      </c>
      <c r="E38" s="4" t="s">
        <v>11</v>
      </c>
      <c r="F38" s="7">
        <v>12.16</v>
      </c>
      <c r="G38" s="8">
        <v>0.6</v>
      </c>
      <c r="H38" s="8">
        <f t="shared" si="4"/>
        <v>19.96</v>
      </c>
      <c r="I38" s="8">
        <f t="shared" si="5"/>
        <v>568.86</v>
      </c>
    </row>
    <row r="39" spans="3:9" ht="15">
      <c r="C39" s="10" t="s">
        <v>77</v>
      </c>
      <c r="D39" s="9" t="s">
        <v>82</v>
      </c>
      <c r="E39" s="4" t="s">
        <v>11</v>
      </c>
      <c r="F39" s="7">
        <v>18.11</v>
      </c>
      <c r="G39" s="8">
        <v>0.65</v>
      </c>
      <c r="H39" s="8">
        <f>G39*14+F39</f>
        <v>27.21</v>
      </c>
      <c r="I39" s="8">
        <f t="shared" si="5"/>
        <v>775.485</v>
      </c>
    </row>
    <row r="40" spans="3:9" ht="15">
      <c r="C40" s="10" t="s">
        <v>78</v>
      </c>
      <c r="D40" s="9" t="s">
        <v>83</v>
      </c>
      <c r="E40" s="4" t="s">
        <v>11</v>
      </c>
      <c r="F40" s="6">
        <v>18.92</v>
      </c>
      <c r="G40" s="8">
        <v>0.35</v>
      </c>
      <c r="H40" s="8">
        <f>G40*14+F40</f>
        <v>23.82</v>
      </c>
      <c r="I40" s="8">
        <f t="shared" si="5"/>
        <v>678.87</v>
      </c>
    </row>
    <row r="41" spans="3:9" ht="15">
      <c r="C41" s="10" t="s">
        <v>84</v>
      </c>
      <c r="D41" s="9" t="s">
        <v>90</v>
      </c>
      <c r="F41" s="7">
        <v>6.76</v>
      </c>
      <c r="G41" s="8">
        <v>0.35</v>
      </c>
      <c r="H41" s="8">
        <f>G41*14+F41</f>
        <v>11.66</v>
      </c>
      <c r="I41" s="8">
        <f t="shared" si="5"/>
        <v>332.31</v>
      </c>
    </row>
    <row r="42" spans="3:9" ht="15">
      <c r="C42" s="10" t="s">
        <v>87</v>
      </c>
      <c r="D42" s="9" t="s">
        <v>91</v>
      </c>
      <c r="E42" s="4" t="s">
        <v>7</v>
      </c>
      <c r="F42" s="7">
        <v>8.92</v>
      </c>
      <c r="G42" s="8">
        <v>0.6</v>
      </c>
      <c r="H42" s="8">
        <f>G42*14+F42</f>
        <v>17.32</v>
      </c>
      <c r="I42" s="8">
        <f t="shared" si="5"/>
        <v>493.62</v>
      </c>
    </row>
    <row r="44" spans="9:12" ht="15">
      <c r="I44" s="8">
        <f>SUM(I2:I43)</f>
        <v>14029.410000000003</v>
      </c>
      <c r="J44" s="8">
        <v>15150</v>
      </c>
      <c r="K44" s="8">
        <f>J44-I44</f>
        <v>1120.5899999999965</v>
      </c>
      <c r="L44" t="s">
        <v>94</v>
      </c>
    </row>
    <row r="46" spans="3:4" ht="15">
      <c r="C46" s="10" t="s">
        <v>88</v>
      </c>
      <c r="D46" s="9" t="s">
        <v>89</v>
      </c>
    </row>
    <row r="48" ht="15">
      <c r="C48" s="10" t="s">
        <v>85</v>
      </c>
    </row>
    <row r="49" ht="15">
      <c r="C49" s="10" t="s">
        <v>86</v>
      </c>
    </row>
  </sheetData>
  <sheetProtection/>
  <autoFilter ref="B1:M1"/>
  <hyperlinks>
    <hyperlink ref="C10" r:id="rId1" display="http://www.wholesale-dress.net/fashion-sexy-hook-flower-back-long-dress-black-g1329808.html"/>
    <hyperlink ref="C11" r:id="rId2" display="http://www.wholesale-dress.net/sexy-irregular-lap-off-shoulder-chiffon-dress-apricot-g1328756.html "/>
    <hyperlink ref="C12" r:id="rId3" display="http://www.wholesale-dress.net/zipper-sandy-beach-cap-lucency-thin-coat-blue-g1214027.html "/>
    <hyperlink ref="C13" r:id="rId4" display="http://www.wholesale-dress.net/fashion-irregular-lap-pure-leisure-skirt-gray-g1328787.html "/>
    <hyperlink ref="C16" r:id="rId5" display="http://www.wholesale-dress.net/fashionable-stripe-hip-wrap-skirt-sapphire-blue-g1324617.html"/>
    <hyperlink ref="C17" r:id="rId6" display="http://www.wholesale-dress.net/fashion-design-gallus-short-skirt-red-g1321842.html "/>
    <hyperlink ref="C18" r:id="rId7" display="http://www.wholesale-dress.net/drawstring-waist-with-pocket-pants-deep-grey-g1330437.html "/>
    <hyperlink ref="C19" r:id="rId8" display="http://www.wholesale-dress.net/sexy-slim-backless-flower-printed-vest-white-g1329815.html "/>
    <hyperlink ref="C20" r:id="rId9" display="http://www.wholesale-dress.net/sexy-geometric-pattern-printed-long-style-vest-black-g1327585.html "/>
    <hyperlink ref="C21" r:id="rId10" display="http://www.wholesale-dress.net/korean-style-match-halter-vest-white-g1324651.html "/>
    <hyperlink ref="C22" r:id="rId11" display="http://www.wholesale-dress.net/lovely-chest-wrap-cotton-vest-white-g1217968.html "/>
    <hyperlink ref="C23" r:id="rId12" display="http://www.wholesale-dress.net/sex-drawstring-cross-sides-lacing-embellish-underwear-white-g1301842.html "/>
    <hyperlink ref="C24" r:id="rId13" display="http://www.wholesale-dress.net/sweet-princess-dress-uniform-with-tie-g1200474.html "/>
    <hyperlink ref="C25" r:id="rId14" display="http://www.wholesale-dress.net/sexy-dots-layered-lingerie-suit-black-g1181478.html "/>
    <hyperlink ref="C26" r:id="rId15" display="http://www.wholesale-dress.net/two-pieces-sexy-lacing-embellish-backless-underdress-g1301820.html "/>
    <hyperlink ref="C27" r:id="rId16" display="http://www.wholesale-dress.net/fashion-single-breasted-dress-khaki-g1139350.html "/>
    <hyperlink ref="C28" r:id="rId17" display="http://www.wholesale-dress.net/fashion-sport-leisure-lingerie-suit-white-g1318013.html "/>
    <hyperlink ref="C29" r:id="rId18" display="http://www.wholesale-dress.net/leisure-letters-lingerie-suit-black-g1318018.html"/>
    <hyperlink ref="C32" r:id="rId19" display="http://www.wholesale-dress.net/korean-style-leisure-canvas-shoes-white-g1151339.html "/>
    <hyperlink ref="C33" r:id="rId20" display="http://www.wholesale-dress.net/fashion-pure-low-cut-shoelace-style-shoes-red-g1329356.html "/>
    <hyperlink ref="C36" r:id="rId21" display="http://www.wholesale-dress.net/new-design-style-fashionable-jeans-g1278607.html "/>
    <hyperlink ref="C37" r:id="rId22" display="http://www.wholesale-dress.net/fashion-style-hot-sale-long-jeans-pants-deep-grey-g1329033.html "/>
    <hyperlink ref="C38" r:id="rId23" display="http://www.wholesale-dress.net/fashion-style-zipper-embellished-slim-pants-khaki-g1324690.html "/>
    <hyperlink ref="C39" r:id="rId24" display="http://www.wholesale-dress.net/drawstring-collar-kangaroo-pocket-front-coat-white-g1333389.html "/>
    <hyperlink ref="C40" r:id="rId25" display="http://www.wholesale-dress.net/korean-style-zipper-embellished-hooded-coats-grey-g1272206.html"/>
    <hyperlink ref="C41" r:id="rId26" display="http://www.wholesale-dress.net/low-cut-v-neck-short-sleeve-dress-red-g1290390.html "/>
    <hyperlink ref="C46" r:id="rId27" display="http://www.wholesale-dress.net/fashion-womens-super-short-cotton-jacket-blue-g1120956.html "/>
    <hyperlink ref="C48" r:id="rId28" display="http://www.wholesale-dress.net/long-sleeves-zipper-jacket-black-g1111225.html "/>
    <hyperlink ref="C49" r:id="rId29" display="http://www.wholesale-dress.net/pockets-zip-pure-color-slim-jeans-blue-g1191569.html "/>
    <hyperlink ref="C42" r:id="rId30" display="http://www.wholesale-dress.net/fashionable-slim-skinny-leg-jeans-g1234918.html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2011-08-09T12:03:26Z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