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сибмама" sheetId="1" r:id="rId1"/>
    <sheet name="Лист2" sheetId="2" r:id="rId2"/>
    <sheet name="Лист1" sheetId="3" r:id="rId3"/>
  </sheets>
  <definedNames>
    <definedName name="_xlnm._FilterDatabase" localSheetId="0" hidden="1">'сибмама'!$B$1:$I$1</definedName>
  </definedNames>
  <calcPr fullCalcOnLoad="1"/>
</workbook>
</file>

<file path=xl/sharedStrings.xml><?xml version="1.0" encoding="utf-8"?>
<sst xmlns="http://schemas.openxmlformats.org/spreadsheetml/2006/main" count="241" uniqueCount="191">
  <si>
    <t>ник</t>
  </si>
  <si>
    <t>наименование</t>
  </si>
  <si>
    <t>оплата</t>
  </si>
  <si>
    <t>сальдо</t>
  </si>
  <si>
    <t>р-р</t>
  </si>
  <si>
    <t>замены</t>
  </si>
  <si>
    <t xml:space="preserve">цена в руб. </t>
  </si>
  <si>
    <t>Сумма</t>
  </si>
  <si>
    <t>комменты</t>
  </si>
  <si>
    <t>XL</t>
  </si>
  <si>
    <t>cordelia</t>
  </si>
  <si>
    <t>S</t>
  </si>
  <si>
    <t>M</t>
  </si>
  <si>
    <t>L</t>
  </si>
  <si>
    <t xml:space="preserve">LC2151 </t>
  </si>
  <si>
    <t>BD003red/black</t>
  </si>
  <si>
    <t>XXXL or XXL</t>
  </si>
  <si>
    <t xml:space="preserve">A810 beige </t>
  </si>
  <si>
    <t>A906</t>
  </si>
  <si>
    <t>A071 white/ black</t>
  </si>
  <si>
    <t xml:space="preserve">LC7957 </t>
  </si>
  <si>
    <t xml:space="preserve">LC1012-2 </t>
  </si>
  <si>
    <t>2004 - 1 голубая</t>
  </si>
  <si>
    <t>LC7905-2</t>
  </si>
  <si>
    <t>LC3002-3 red</t>
  </si>
  <si>
    <t>LC81250-1white</t>
  </si>
  <si>
    <t>A012</t>
  </si>
  <si>
    <t>milachka</t>
  </si>
  <si>
    <t xml:space="preserve">LC2153 </t>
  </si>
  <si>
    <t>есть в наличииб отправила в предыдущий раз</t>
  </si>
  <si>
    <t>отправила М</t>
  </si>
  <si>
    <t xml:space="preserve">XP0812896 </t>
  </si>
  <si>
    <t xml:space="preserve">XP1836337 </t>
  </si>
  <si>
    <t>maitika</t>
  </si>
  <si>
    <t xml:space="preserve">XP2803217 </t>
  </si>
  <si>
    <t xml:space="preserve">XP1831612 </t>
  </si>
  <si>
    <t>КАТРИН77</t>
  </si>
  <si>
    <t>810  Л</t>
  </si>
  <si>
    <t>808 М</t>
  </si>
  <si>
    <t>короткий чёрный</t>
  </si>
  <si>
    <t>80053 red, Fuchsia</t>
  </si>
  <si>
    <t>XXL</t>
  </si>
  <si>
    <t>LC8210-1</t>
  </si>
  <si>
    <t>Lepestochek</t>
  </si>
  <si>
    <t>A014 фиолет</t>
  </si>
  <si>
    <t>A803 розовый</t>
  </si>
  <si>
    <t>MH05</t>
  </si>
  <si>
    <t>Rich$$</t>
  </si>
  <si>
    <t>A014 белый</t>
  </si>
  <si>
    <t>Zlobina</t>
  </si>
  <si>
    <t xml:space="preserve">крылья ангела белые </t>
  </si>
  <si>
    <t>LC2096-1</t>
  </si>
  <si>
    <t>ХР2802716</t>
  </si>
  <si>
    <t>Ani iohims</t>
  </si>
  <si>
    <t xml:space="preserve">XP1827215 - 500 р. </t>
  </si>
  <si>
    <t xml:space="preserve">LC2158 </t>
  </si>
  <si>
    <t>xv0702312-1</t>
  </si>
  <si>
    <t>xv0702312-2</t>
  </si>
  <si>
    <t>omega27</t>
  </si>
  <si>
    <t>XB0796407</t>
  </si>
  <si>
    <t>marijavovanna</t>
  </si>
  <si>
    <t>A808 purple</t>
  </si>
  <si>
    <t>A014 красный</t>
  </si>
  <si>
    <t>LC2114</t>
  </si>
  <si>
    <t>S5003</t>
  </si>
  <si>
    <t>Namalice</t>
  </si>
  <si>
    <t xml:space="preserve">LC2063-1 (голубой) </t>
  </si>
  <si>
    <t xml:space="preserve">LC2142-2 (тёмное) </t>
  </si>
  <si>
    <t>LC2168</t>
  </si>
  <si>
    <t>еленасергей</t>
  </si>
  <si>
    <t xml:space="preserve">XP1840011 </t>
  </si>
  <si>
    <t>ElaSh</t>
  </si>
  <si>
    <t>9424 black red</t>
  </si>
  <si>
    <t>Angellina636</t>
  </si>
  <si>
    <t>9424A black</t>
  </si>
  <si>
    <t>Пандора</t>
  </si>
  <si>
    <t xml:space="preserve">XP0712077 </t>
  </si>
  <si>
    <t>Шамаханская</t>
  </si>
  <si>
    <t>XP2715332</t>
  </si>
  <si>
    <t>priezeva</t>
  </si>
  <si>
    <t>LC2158</t>
  </si>
  <si>
    <t>Gelena050686</t>
  </si>
  <si>
    <t xml:space="preserve">LC2168 </t>
  </si>
  <si>
    <t>LC2184</t>
  </si>
  <si>
    <t>ЕленаТермо</t>
  </si>
  <si>
    <t xml:space="preserve">XP2802309 </t>
  </si>
  <si>
    <t xml:space="preserve">XP1823126 </t>
  </si>
  <si>
    <t>Елена-211</t>
  </si>
  <si>
    <t xml:space="preserve">XP0813117 - 590 р. размер S </t>
  </si>
  <si>
    <t xml:space="preserve">XV08125001-1 (белый), </t>
  </si>
  <si>
    <t xml:space="preserve">XV0702102 </t>
  </si>
  <si>
    <t xml:space="preserve">XV0702003-1 (стетоскоп) </t>
  </si>
  <si>
    <t xml:space="preserve">XV0703804 </t>
  </si>
  <si>
    <t xml:space="preserve">XV0703416 </t>
  </si>
  <si>
    <t xml:space="preserve">XB0793016 -  сетка </t>
  </si>
  <si>
    <t xml:space="preserve">XV08125001-2 (чёрный)  </t>
  </si>
  <si>
    <t>Пушемиха</t>
  </si>
  <si>
    <t>LC2091-1</t>
  </si>
  <si>
    <t>LC4100</t>
  </si>
  <si>
    <t>SibMa</t>
  </si>
  <si>
    <t xml:space="preserve">1. 01713610 - 600 р. </t>
  </si>
  <si>
    <t xml:space="preserve">2. 01710515 - 730 р. </t>
  </si>
  <si>
    <t xml:space="preserve">3. XP0711376 - 640 р. </t>
  </si>
  <si>
    <t xml:space="preserve">4. XP1808604 - 630 р. </t>
  </si>
  <si>
    <t xml:space="preserve">5. XP1839010 - 900 р </t>
  </si>
  <si>
    <t xml:space="preserve">6. XP1841855 - 630 р. </t>
  </si>
  <si>
    <t xml:space="preserve">7. XP1831222 - 660 р. </t>
  </si>
  <si>
    <t xml:space="preserve">8. XP1603862 - 640 р. </t>
  </si>
  <si>
    <t xml:space="preserve">9. XP0816538 - 560 р. </t>
  </si>
  <si>
    <t xml:space="preserve">10. XP0830229 - 510 р. </t>
  </si>
  <si>
    <t xml:space="preserve">11. XP0815243 - 790 р. (платье, нимб, крылья) </t>
  </si>
  <si>
    <t xml:space="preserve">12. XP1810617 - 550 р. </t>
  </si>
  <si>
    <t xml:space="preserve">XB0795717 </t>
  </si>
  <si>
    <t xml:space="preserve">LC2062-1 </t>
  </si>
  <si>
    <t>XV0701810</t>
  </si>
  <si>
    <t>Innes</t>
  </si>
  <si>
    <t>Эля-ляля</t>
  </si>
  <si>
    <t>9423 leather</t>
  </si>
  <si>
    <t>A808 black</t>
  </si>
  <si>
    <t>Hopfen</t>
  </si>
  <si>
    <t>лапусик</t>
  </si>
  <si>
    <t xml:space="preserve">14. 01711512 </t>
  </si>
  <si>
    <t>XP0715082</t>
  </si>
  <si>
    <t>XB0795717</t>
  </si>
  <si>
    <t xml:space="preserve">XB0797604 </t>
  </si>
  <si>
    <t>JuliS</t>
  </si>
  <si>
    <t>3608-540руб</t>
  </si>
  <si>
    <t>Зотина Светлана</t>
  </si>
  <si>
    <t>4XL</t>
  </si>
  <si>
    <t>XL0818107 - 900 р. XXXL</t>
  </si>
  <si>
    <t xml:space="preserve">XV070219 </t>
  </si>
  <si>
    <t xml:space="preserve">XP0813095 размер L </t>
  </si>
  <si>
    <t xml:space="preserve">XP0716988 размер L </t>
  </si>
  <si>
    <t>C-String LC7555 размер L</t>
  </si>
  <si>
    <t>СП15</t>
  </si>
  <si>
    <t>Ylya-ha</t>
  </si>
  <si>
    <t>LaVie</t>
  </si>
  <si>
    <t xml:space="preserve">1) LC2158 - 15 у.е. - 450 р. </t>
  </si>
  <si>
    <t>2) LC2017 - 17,5 у.е. - 525 р.</t>
  </si>
  <si>
    <t>-krasota-</t>
  </si>
  <si>
    <t>ves212</t>
  </si>
  <si>
    <t>LC8251-2 (чёрный)</t>
  </si>
  <si>
    <t>fanni</t>
  </si>
  <si>
    <t>A808 pink</t>
  </si>
  <si>
    <t>LC7524-3 red</t>
  </si>
  <si>
    <t>есть</t>
  </si>
  <si>
    <t xml:space="preserve">LC7175 </t>
  </si>
  <si>
    <t>LC7175</t>
  </si>
  <si>
    <t>LC7162</t>
  </si>
  <si>
    <t>K15 black</t>
  </si>
  <si>
    <t>чулки LC7905-1 – 140 р-р 44-46</t>
  </si>
  <si>
    <t>сорочка LC2008 р 44-46</t>
  </si>
  <si>
    <t>сорочка LC2063-3 (фиолетовый) - 372р. на замену LC2008 - 372 р. р-р 44-46</t>
  </si>
  <si>
    <t>Корсет AO14 red - 570р., р-р 44-46</t>
  </si>
  <si>
    <t>Сорочка LC2005 - 465р. р-р 44-46</t>
  </si>
  <si>
    <t>LC3041-2 - 372р. р-р 44-46,чёрный</t>
  </si>
  <si>
    <t>Чулки LC7905-1 - 140р. р-р 44-46,чёрные</t>
  </si>
  <si>
    <t>убрать</t>
  </si>
  <si>
    <t>елен81</t>
  </si>
  <si>
    <t>LC8308</t>
  </si>
  <si>
    <t>маска крик</t>
  </si>
  <si>
    <t>TOTOO</t>
  </si>
  <si>
    <t>А 804 черный, либо А068 черный</t>
  </si>
  <si>
    <t>A068</t>
  </si>
  <si>
    <t>забрали</t>
  </si>
  <si>
    <t>http://www.wholesale-lingerie.cn/Overbust-Black-Satin-Corset-p877.shtml</t>
  </si>
  <si>
    <t>Сп14</t>
  </si>
  <si>
    <t>Laina</t>
  </si>
  <si>
    <t>Markofka</t>
  </si>
  <si>
    <t>A819 black S</t>
  </si>
  <si>
    <t>Tanusik_</t>
  </si>
  <si>
    <t>горничная</t>
  </si>
  <si>
    <t>L/XL</t>
  </si>
  <si>
    <t>Елена 1201</t>
  </si>
  <si>
    <t>Санта</t>
  </si>
  <si>
    <t>LC7122 или LC7176-1</t>
  </si>
  <si>
    <t>LC7131 или LC7129</t>
  </si>
  <si>
    <t>Елена986</t>
  </si>
  <si>
    <t>XP0712077 -&gt; 01715607 - 490 р.</t>
  </si>
  <si>
    <t>Пересорт надо?</t>
  </si>
  <si>
    <t>annabel1987</t>
  </si>
  <si>
    <t>санта</t>
  </si>
  <si>
    <t>костюм на S</t>
  </si>
  <si>
    <t>Ирина_Арина</t>
  </si>
  <si>
    <t>ElenaMi</t>
  </si>
  <si>
    <t>Алёнушка 1985</t>
  </si>
  <si>
    <t>костюм любой</t>
  </si>
  <si>
    <t>КРона</t>
  </si>
  <si>
    <t>санта или костюм</t>
  </si>
  <si>
    <t>Пристрой</t>
  </si>
  <si>
    <t xml:space="preserve">13. 01710416 - 590 р. -&gt;7175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</si>
</sst>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30"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Tahoma"/>
      <family val="2"/>
    </font>
    <font>
      <u val="single"/>
      <sz val="11"/>
      <color indexed="36"/>
      <name val="Calibri"/>
      <family val="2"/>
    </font>
    <font>
      <sz val="10"/>
      <name val="Helv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168" fontId="0" fillId="0" borderId="0" xfId="0" applyNumberFormat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2" fontId="20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/>
    </xf>
    <xf numFmtId="2" fontId="20" fillId="0" borderId="11" xfId="0" applyNumberFormat="1" applyFont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0" fontId="25" fillId="24" borderId="0" xfId="0" applyFont="1" applyFill="1" applyBorder="1" applyAlignment="1">
      <alignment/>
    </xf>
    <xf numFmtId="0" fontId="25" fillId="22" borderId="0" xfId="0" applyFont="1" applyFill="1" applyBorder="1" applyAlignment="1">
      <alignment/>
    </xf>
    <xf numFmtId="0" fontId="0" fillId="22" borderId="0" xfId="0" applyFill="1" applyAlignment="1">
      <alignment/>
    </xf>
    <xf numFmtId="0" fontId="21" fillId="22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20" fillId="0" borderId="11" xfId="0" applyFont="1" applyFill="1" applyBorder="1" applyAlignment="1">
      <alignment/>
    </xf>
    <xf numFmtId="2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8" fontId="0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168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168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168" fontId="0" fillId="0" borderId="12" xfId="0" applyNumberFormat="1" applyFont="1" applyBorder="1" applyAlignment="1">
      <alignment horizontal="right"/>
    </xf>
    <xf numFmtId="2" fontId="2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11" xfId="0" applyFont="1" applyBorder="1" applyAlignment="1">
      <alignment/>
    </xf>
    <xf numFmtId="0" fontId="26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68" fontId="0" fillId="0" borderId="10" xfId="0" applyNumberFormat="1" applyFont="1" applyFill="1" applyBorder="1" applyAlignment="1">
      <alignment horizontal="right"/>
    </xf>
    <xf numFmtId="2" fontId="20" fillId="0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20" fillId="25" borderId="11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7" fillId="0" borderId="10" xfId="42" applyBorder="1" applyAlignment="1">
      <alignment/>
    </xf>
    <xf numFmtId="0" fontId="26" fillId="24" borderId="0" xfId="0" applyFont="1" applyFill="1" applyAlignment="1">
      <alignment/>
    </xf>
    <xf numFmtId="0" fontId="0" fillId="0" borderId="11" xfId="0" applyFont="1" applyFill="1" applyBorder="1" applyAlignment="1">
      <alignment/>
    </xf>
    <xf numFmtId="168" fontId="20" fillId="0" borderId="11" xfId="0" applyNumberFormat="1" applyFont="1" applyFill="1" applyBorder="1" applyAlignment="1">
      <alignment horizontal="right"/>
    </xf>
    <xf numFmtId="168" fontId="24" fillId="0" borderId="11" xfId="0" applyNumberFormat="1" applyFill="1" applyBorder="1" applyAlignment="1">
      <alignment horizontal="right"/>
    </xf>
    <xf numFmtId="0" fontId="24" fillId="0" borderId="11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right"/>
    </xf>
    <xf numFmtId="2" fontId="20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4" fontId="20" fillId="0" borderId="0" xfId="0" applyNumberFormat="1" applyFont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0" xfId="0" applyFont="1" applyFill="1" applyAlignment="1">
      <alignment/>
    </xf>
    <xf numFmtId="0" fontId="28" fillId="24" borderId="0" xfId="0" applyFont="1" applyFill="1" applyBorder="1" applyAlignment="1">
      <alignment/>
    </xf>
    <xf numFmtId="0" fontId="28" fillId="26" borderId="0" xfId="0" applyFont="1" applyFill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6" fillId="24" borderId="12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0" borderId="0" xfId="0" applyFont="1" applyFill="1" applyAlignment="1">
      <alignment/>
    </xf>
    <xf numFmtId="168" fontId="0" fillId="0" borderId="0" xfId="0" applyNumberFormat="1" applyBorder="1" applyAlignment="1">
      <alignment horizontal="right"/>
    </xf>
    <xf numFmtId="0" fontId="26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8" fillId="24" borderId="0" xfId="0" applyFont="1" applyFill="1" applyBorder="1" applyAlignment="1">
      <alignment/>
    </xf>
    <xf numFmtId="0" fontId="28" fillId="24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11" fillId="0" borderId="0" xfId="0" applyFont="1" applyAlignment="1">
      <alignment horizontal="left"/>
    </xf>
    <xf numFmtId="168" fontId="11" fillId="0" borderId="0" xfId="0" applyNumberFormat="1" applyFont="1" applyAlignment="1">
      <alignment horizontal="right"/>
    </xf>
    <xf numFmtId="0" fontId="26" fillId="27" borderId="0" xfId="0" applyFont="1" applyFill="1" applyAlignment="1">
      <alignment/>
    </xf>
    <xf numFmtId="0" fontId="26" fillId="27" borderId="10" xfId="0" applyFont="1" applyFill="1" applyBorder="1" applyAlignment="1">
      <alignment/>
    </xf>
    <xf numFmtId="0" fontId="20" fillId="27" borderId="0" xfId="0" applyFont="1" applyFill="1" applyBorder="1" applyAlignment="1">
      <alignment/>
    </xf>
    <xf numFmtId="0" fontId="26" fillId="27" borderId="11" xfId="0" applyFont="1" applyFill="1" applyBorder="1" applyAlignment="1">
      <alignment/>
    </xf>
    <xf numFmtId="0" fontId="26" fillId="27" borderId="0" xfId="0" applyFont="1" applyFill="1" applyBorder="1" applyAlignment="1">
      <alignment/>
    </xf>
    <xf numFmtId="0" fontId="29" fillId="0" borderId="0" xfId="0" applyFont="1" applyAlignment="1">
      <alignment/>
    </xf>
    <xf numFmtId="0" fontId="26" fillId="17" borderId="0" xfId="0" applyFont="1" applyFill="1" applyAlignment="1">
      <alignment/>
    </xf>
    <xf numFmtId="0" fontId="0" fillId="27" borderId="0" xfId="0" applyFill="1" applyAlignment="1">
      <alignment/>
    </xf>
    <xf numFmtId="0" fontId="0" fillId="27" borderId="0" xfId="0" applyFont="1" applyFill="1" applyAlignment="1">
      <alignment/>
    </xf>
    <xf numFmtId="0" fontId="0" fillId="27" borderId="11" xfId="0" applyFont="1" applyFill="1" applyBorder="1" applyAlignment="1">
      <alignment/>
    </xf>
    <xf numFmtId="0" fontId="24" fillId="27" borderId="11" xfId="0" applyFill="1" applyBorder="1" applyAlignment="1">
      <alignment/>
    </xf>
    <xf numFmtId="0" fontId="0" fillId="27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holesale-lingerie.cn/Overbust-Black-Satin-Corset-p877.s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H20" sqref="H20"/>
    </sheetView>
  </sheetViews>
  <sheetFormatPr defaultColWidth="9.140625" defaultRowHeight="15"/>
  <cols>
    <col min="1" max="1" width="2.57421875" style="1" customWidth="1"/>
    <col min="2" max="2" width="22.00390625" style="1" customWidth="1"/>
    <col min="3" max="3" width="29.7109375" style="20" customWidth="1"/>
    <col min="4" max="4" width="10.28125" style="6" customWidth="1"/>
    <col min="5" max="5" width="10.57421875" style="14" customWidth="1"/>
    <col min="6" max="6" width="16.57421875" style="14" customWidth="1"/>
    <col min="7" max="7" width="11.140625" style="15" customWidth="1"/>
    <col min="8" max="8" width="13.57421875" style="1" customWidth="1"/>
    <col min="9" max="9" width="13.140625" style="1" customWidth="1"/>
    <col min="10" max="10" width="9.140625" style="1" customWidth="1"/>
    <col min="11" max="11" width="16.00390625" style="1" customWidth="1"/>
    <col min="12" max="16384" width="9.140625" style="1" customWidth="1"/>
  </cols>
  <sheetData>
    <row r="1" spans="2:13" ht="15">
      <c r="B1" s="1" t="s">
        <v>0</v>
      </c>
      <c r="C1" s="20" t="s">
        <v>1</v>
      </c>
      <c r="D1" s="5" t="s">
        <v>4</v>
      </c>
      <c r="E1" s="11" t="s">
        <v>6</v>
      </c>
      <c r="F1" s="11"/>
      <c r="G1" s="15" t="s">
        <v>7</v>
      </c>
      <c r="H1" s="1" t="s">
        <v>2</v>
      </c>
      <c r="I1" s="1" t="s">
        <v>3</v>
      </c>
      <c r="J1" s="3" t="s">
        <v>5</v>
      </c>
      <c r="K1" s="1" t="s">
        <v>8</v>
      </c>
      <c r="L1" s="2"/>
      <c r="M1" s="2"/>
    </row>
    <row r="2" spans="2:9" s="4" customFormat="1" ht="15">
      <c r="B2" s="4" t="s">
        <v>10</v>
      </c>
      <c r="C2" s="48" t="s">
        <v>40</v>
      </c>
      <c r="D2" s="9" t="s">
        <v>41</v>
      </c>
      <c r="E2" s="12">
        <v>589</v>
      </c>
      <c r="F2" s="16"/>
      <c r="I2" s="10"/>
    </row>
    <row r="3" spans="2:11" ht="15.75" thickBot="1">
      <c r="B3" s="18"/>
      <c r="C3" s="34" t="s">
        <v>31</v>
      </c>
      <c r="D3" s="35"/>
      <c r="E3" s="36">
        <v>770</v>
      </c>
      <c r="F3" s="36"/>
      <c r="G3" s="19">
        <f>E3+E2</f>
        <v>1359</v>
      </c>
      <c r="H3" s="64">
        <v>1450</v>
      </c>
      <c r="I3" s="18"/>
      <c r="J3" s="18"/>
      <c r="K3" s="18"/>
    </row>
    <row r="4" spans="2:11" ht="15.75" thickBot="1">
      <c r="B4" s="28" t="s">
        <v>27</v>
      </c>
      <c r="C4" s="29" t="s">
        <v>32</v>
      </c>
      <c r="D4" s="37"/>
      <c r="E4" s="38"/>
      <c r="F4" s="38"/>
      <c r="G4" s="22"/>
      <c r="H4" s="39"/>
      <c r="I4" s="39"/>
      <c r="J4" s="39"/>
      <c r="K4" s="39"/>
    </row>
    <row r="5" spans="2:11" ht="15.75" thickBot="1">
      <c r="B5" s="117" t="s">
        <v>36</v>
      </c>
      <c r="C5" s="111" t="s">
        <v>42</v>
      </c>
      <c r="D5" s="37"/>
      <c r="E5" s="38">
        <v>620</v>
      </c>
      <c r="F5" s="38"/>
      <c r="G5" s="22">
        <f>E5</f>
        <v>620</v>
      </c>
      <c r="H5" s="39">
        <v>620</v>
      </c>
      <c r="I5" s="39"/>
      <c r="J5" s="39"/>
      <c r="K5" s="39"/>
    </row>
    <row r="6" spans="2:5" ht="15">
      <c r="B6" s="62" t="s">
        <v>43</v>
      </c>
      <c r="C6" s="100" t="s">
        <v>44</v>
      </c>
      <c r="D6" s="5" t="s">
        <v>12</v>
      </c>
      <c r="E6" s="14">
        <v>520</v>
      </c>
    </row>
    <row r="7" spans="2:5" ht="15">
      <c r="B7" s="62"/>
      <c r="C7" s="100">
        <v>7002</v>
      </c>
      <c r="D7" s="5"/>
      <c r="E7" s="14">
        <v>140</v>
      </c>
    </row>
    <row r="8" spans="2:5" ht="15">
      <c r="B8" s="62"/>
      <c r="C8" s="100">
        <v>5083</v>
      </c>
      <c r="D8" s="5" t="s">
        <v>11</v>
      </c>
      <c r="E8" s="14">
        <v>660</v>
      </c>
    </row>
    <row r="9" spans="2:11" ht="15">
      <c r="B9" s="2"/>
      <c r="C9" s="101" t="s">
        <v>45</v>
      </c>
      <c r="D9" s="32" t="s">
        <v>12</v>
      </c>
      <c r="E9" s="33">
        <v>589</v>
      </c>
      <c r="F9" s="33"/>
      <c r="G9" s="30"/>
      <c r="H9" s="2"/>
      <c r="I9" s="2"/>
      <c r="J9" s="2"/>
      <c r="K9" s="2"/>
    </row>
    <row r="10" spans="2:11" ht="15.75" thickBot="1">
      <c r="B10" s="18"/>
      <c r="C10" s="34" t="s">
        <v>46</v>
      </c>
      <c r="D10" s="35" t="s">
        <v>12</v>
      </c>
      <c r="E10" s="36"/>
      <c r="F10" s="36"/>
      <c r="G10" s="19">
        <f>E9+E7+E6+E8</f>
        <v>1909</v>
      </c>
      <c r="H10" s="18">
        <v>1400</v>
      </c>
      <c r="I10" s="18"/>
      <c r="J10" s="18"/>
      <c r="K10" s="18"/>
    </row>
    <row r="11" spans="2:11" ht="15.75" thickBot="1">
      <c r="B11" s="61" t="s">
        <v>47</v>
      </c>
      <c r="C11" s="51" t="s">
        <v>48</v>
      </c>
      <c r="D11" s="41" t="s">
        <v>12</v>
      </c>
      <c r="E11" s="38">
        <v>520</v>
      </c>
      <c r="F11" s="38"/>
      <c r="G11" s="22"/>
      <c r="H11" s="39"/>
      <c r="I11" s="39"/>
      <c r="J11" s="39"/>
      <c r="K11" s="39"/>
    </row>
    <row r="12" spans="2:11" ht="15">
      <c r="B12" s="119" t="s">
        <v>49</v>
      </c>
      <c r="C12" s="94" t="s">
        <v>50</v>
      </c>
      <c r="D12" s="43"/>
      <c r="E12" s="44">
        <v>320</v>
      </c>
      <c r="F12" s="44"/>
      <c r="G12" s="45"/>
      <c r="H12" s="42"/>
      <c r="I12" s="42"/>
      <c r="J12" s="42"/>
      <c r="K12" s="42"/>
    </row>
    <row r="13" spans="2:11" ht="15">
      <c r="B13" s="2"/>
      <c r="C13" s="31" t="s">
        <v>51</v>
      </c>
      <c r="D13" s="47"/>
      <c r="E13" s="33"/>
      <c r="F13" s="33"/>
      <c r="G13" s="30"/>
      <c r="H13" s="2"/>
      <c r="I13" s="2"/>
      <c r="J13" s="2"/>
      <c r="K13" s="2"/>
    </row>
    <row r="14" spans="2:11" ht="15">
      <c r="B14" s="2"/>
      <c r="C14" s="95" t="s">
        <v>126</v>
      </c>
      <c r="D14" s="47"/>
      <c r="E14" s="33">
        <v>540</v>
      </c>
      <c r="F14" s="33"/>
      <c r="G14" s="30"/>
      <c r="H14" s="2"/>
      <c r="I14" s="2"/>
      <c r="J14" s="2"/>
      <c r="K14" s="2"/>
    </row>
    <row r="15" spans="2:11" ht="15">
      <c r="B15" s="2"/>
      <c r="C15" s="95" t="s">
        <v>56</v>
      </c>
      <c r="D15" s="47"/>
      <c r="E15" s="33">
        <v>300</v>
      </c>
      <c r="F15" s="33"/>
      <c r="G15" s="30"/>
      <c r="H15" s="2">
        <v>410</v>
      </c>
      <c r="I15" s="2"/>
      <c r="J15" s="2"/>
      <c r="K15" s="2"/>
    </row>
    <row r="16" spans="2:11" ht="15.75" thickBot="1">
      <c r="B16" s="18"/>
      <c r="C16" s="98" t="s">
        <v>57</v>
      </c>
      <c r="D16" s="46"/>
      <c r="E16" s="36">
        <v>300</v>
      </c>
      <c r="F16" s="36">
        <f>E16+E15+E14+E12</f>
        <v>1460</v>
      </c>
      <c r="G16" s="19">
        <f>E16+E15+E14+E12</f>
        <v>1460</v>
      </c>
      <c r="H16" s="64">
        <v>1050</v>
      </c>
      <c r="I16" s="18"/>
      <c r="J16" s="18"/>
      <c r="K16" s="18"/>
    </row>
    <row r="17" spans="2:11" ht="15.75" thickBot="1">
      <c r="B17" s="18" t="s">
        <v>33</v>
      </c>
      <c r="C17" s="34" t="s">
        <v>52</v>
      </c>
      <c r="D17" s="46"/>
      <c r="E17" s="36"/>
      <c r="F17" s="36"/>
      <c r="G17" s="19"/>
      <c r="H17" s="18"/>
      <c r="I17" s="18"/>
      <c r="J17" s="18"/>
      <c r="K17" s="18"/>
    </row>
    <row r="18" spans="2:5" ht="15">
      <c r="B18" s="1" t="s">
        <v>53</v>
      </c>
      <c r="C18" s="96" t="s">
        <v>54</v>
      </c>
      <c r="E18" s="14">
        <v>500</v>
      </c>
    </row>
    <row r="19" spans="2:11" ht="15">
      <c r="B19" s="2"/>
      <c r="C19" s="31" t="s">
        <v>28</v>
      </c>
      <c r="D19" s="47"/>
      <c r="E19" s="33"/>
      <c r="F19" s="33"/>
      <c r="G19" s="30"/>
      <c r="H19" s="2"/>
      <c r="I19" s="2"/>
      <c r="J19" s="2"/>
      <c r="K19" s="2"/>
    </row>
    <row r="20" spans="2:11" ht="15.75" thickBot="1">
      <c r="B20" s="18"/>
      <c r="C20" s="34" t="s">
        <v>55</v>
      </c>
      <c r="D20" s="46"/>
      <c r="E20" s="36"/>
      <c r="F20" s="36"/>
      <c r="G20" s="19">
        <f>E126+E18</f>
        <v>720</v>
      </c>
      <c r="H20" s="18"/>
      <c r="I20" s="18"/>
      <c r="J20" s="18"/>
      <c r="K20" s="18"/>
    </row>
    <row r="21" spans="2:11" ht="15.75" thickBot="1">
      <c r="B21" s="117" t="s">
        <v>58</v>
      </c>
      <c r="C21" s="111" t="s">
        <v>59</v>
      </c>
      <c r="D21" s="37"/>
      <c r="E21" s="38">
        <v>360</v>
      </c>
      <c r="F21" s="38"/>
      <c r="G21" s="22">
        <f>E21</f>
        <v>360</v>
      </c>
      <c r="H21" s="65">
        <v>360</v>
      </c>
      <c r="I21" s="39"/>
      <c r="J21" s="39"/>
      <c r="K21" s="61"/>
    </row>
    <row r="22" spans="2:5" ht="15">
      <c r="B22" s="116" t="s">
        <v>60</v>
      </c>
      <c r="C22" s="91" t="s">
        <v>61</v>
      </c>
      <c r="D22" s="5" t="s">
        <v>11</v>
      </c>
      <c r="E22" s="14">
        <v>589</v>
      </c>
    </row>
    <row r="23" spans="3:5" ht="15">
      <c r="C23" s="91" t="s">
        <v>62</v>
      </c>
      <c r="D23" s="5" t="s">
        <v>11</v>
      </c>
      <c r="E23" s="14">
        <v>520</v>
      </c>
    </row>
    <row r="24" spans="2:11" ht="15">
      <c r="B24" s="2"/>
      <c r="C24" s="92" t="s">
        <v>63</v>
      </c>
      <c r="D24" s="47"/>
      <c r="E24" s="33"/>
      <c r="F24" s="33"/>
      <c r="G24" s="30"/>
      <c r="H24" s="2"/>
      <c r="I24" s="2"/>
      <c r="J24" s="2"/>
      <c r="K24" s="2"/>
    </row>
    <row r="25" spans="2:11" ht="15.75" thickBot="1">
      <c r="B25" s="18"/>
      <c r="C25" s="93" t="s">
        <v>64</v>
      </c>
      <c r="D25" s="46"/>
      <c r="E25" s="36"/>
      <c r="F25" s="36"/>
      <c r="G25" s="19">
        <f>E25+E24+E23+E22</f>
        <v>1109</v>
      </c>
      <c r="H25" s="18"/>
      <c r="I25" s="18"/>
      <c r="J25" s="18"/>
      <c r="K25" s="18"/>
    </row>
    <row r="26" spans="2:5" ht="15">
      <c r="B26" s="116" t="s">
        <v>65</v>
      </c>
      <c r="C26" s="108" t="s">
        <v>66</v>
      </c>
      <c r="D26" s="5" t="s">
        <v>13</v>
      </c>
      <c r="E26" s="14">
        <v>310</v>
      </c>
    </row>
    <row r="27" spans="3:5" ht="15">
      <c r="C27" s="108" t="s">
        <v>67</v>
      </c>
      <c r="D27" s="5" t="s">
        <v>13</v>
      </c>
      <c r="E27" s="14">
        <v>650</v>
      </c>
    </row>
    <row r="28" spans="2:11" ht="15.75" thickBot="1">
      <c r="B28" s="18"/>
      <c r="C28" s="34" t="s">
        <v>68</v>
      </c>
      <c r="D28" s="35" t="s">
        <v>13</v>
      </c>
      <c r="E28" s="36"/>
      <c r="F28" s="36"/>
      <c r="G28" s="19">
        <f>E28+E27+E26</f>
        <v>960</v>
      </c>
      <c r="H28" s="64">
        <v>960</v>
      </c>
      <c r="I28" s="18"/>
      <c r="J28" s="18"/>
      <c r="K28" s="18"/>
    </row>
    <row r="29" spans="2:5" ht="15">
      <c r="B29" s="1" t="s">
        <v>69</v>
      </c>
      <c r="C29" s="114" t="s">
        <v>70</v>
      </c>
      <c r="E29" s="14">
        <v>560</v>
      </c>
    </row>
    <row r="30" spans="2:11" ht="15.75" thickBot="1">
      <c r="B30" s="18"/>
      <c r="C30" s="34" t="s">
        <v>35</v>
      </c>
      <c r="D30" s="46"/>
      <c r="E30" s="36"/>
      <c r="F30" s="36"/>
      <c r="G30" s="19">
        <f>E30+E29</f>
        <v>560</v>
      </c>
      <c r="H30" s="18"/>
      <c r="I30" s="18"/>
      <c r="J30" s="18"/>
      <c r="K30" s="18"/>
    </row>
    <row r="31" spans="2:11" ht="15.75" thickBot="1">
      <c r="B31" s="39" t="s">
        <v>71</v>
      </c>
      <c r="C31" s="51" t="s">
        <v>72</v>
      </c>
      <c r="D31" s="41" t="s">
        <v>12</v>
      </c>
      <c r="E31" s="38">
        <v>500</v>
      </c>
      <c r="F31" s="38"/>
      <c r="G31" s="22">
        <f>E31</f>
        <v>500</v>
      </c>
      <c r="H31" s="65">
        <v>500</v>
      </c>
      <c r="I31" s="39"/>
      <c r="J31" s="39"/>
      <c r="K31" s="39"/>
    </row>
    <row r="32" spans="2:11" ht="15.75" thickBot="1">
      <c r="B32" s="39" t="s">
        <v>73</v>
      </c>
      <c r="C32" s="51" t="s">
        <v>74</v>
      </c>
      <c r="D32" s="41" t="s">
        <v>41</v>
      </c>
      <c r="E32" s="38">
        <v>450</v>
      </c>
      <c r="F32" s="38"/>
      <c r="G32" s="22">
        <f>E32</f>
        <v>450</v>
      </c>
      <c r="H32" s="65">
        <v>450</v>
      </c>
      <c r="I32" s="39"/>
      <c r="J32" s="39"/>
      <c r="K32" s="39"/>
    </row>
    <row r="33" spans="2:12" ht="15.75" thickBot="1">
      <c r="B33" s="117" t="s">
        <v>75</v>
      </c>
      <c r="C33" s="102" t="s">
        <v>76</v>
      </c>
      <c r="D33" s="41" t="s">
        <v>12</v>
      </c>
      <c r="E33" s="38">
        <v>490</v>
      </c>
      <c r="F33" s="38"/>
      <c r="G33" s="22">
        <f>E33</f>
        <v>490</v>
      </c>
      <c r="H33" s="65">
        <v>490</v>
      </c>
      <c r="I33" s="39"/>
      <c r="J33" s="39"/>
      <c r="K33" s="39"/>
      <c r="L33" s="1" t="s">
        <v>148</v>
      </c>
    </row>
    <row r="34" spans="2:11" ht="15.75" thickBot="1">
      <c r="B34" s="117" t="s">
        <v>77</v>
      </c>
      <c r="C34" s="102">
        <v>1715805</v>
      </c>
      <c r="D34" s="37"/>
      <c r="E34" s="38">
        <v>610</v>
      </c>
      <c r="F34" s="38"/>
      <c r="G34" s="22">
        <f>E34</f>
        <v>610</v>
      </c>
      <c r="H34" s="65">
        <v>610</v>
      </c>
      <c r="I34" s="39"/>
      <c r="J34" s="39"/>
      <c r="K34" s="39"/>
    </row>
    <row r="35" spans="2:11" ht="15.75" thickBot="1">
      <c r="B35" s="18" t="s">
        <v>79</v>
      </c>
      <c r="C35" s="34" t="s">
        <v>80</v>
      </c>
      <c r="D35" s="46"/>
      <c r="E35" s="36"/>
      <c r="F35" s="36"/>
      <c r="G35" s="19"/>
      <c r="H35" s="18"/>
      <c r="I35" s="18"/>
      <c r="J35" s="18"/>
      <c r="K35" s="18"/>
    </row>
    <row r="36" spans="2:5" ht="15">
      <c r="B36" s="116" t="s">
        <v>81</v>
      </c>
      <c r="C36" s="108" t="s">
        <v>14</v>
      </c>
      <c r="E36" s="14">
        <v>300</v>
      </c>
    </row>
    <row r="37" ht="15">
      <c r="C37" s="20" t="s">
        <v>28</v>
      </c>
    </row>
    <row r="38" ht="15">
      <c r="C38" s="20" t="s">
        <v>82</v>
      </c>
    </row>
    <row r="39" spans="2:11" ht="15">
      <c r="B39" s="2"/>
      <c r="C39" s="48" t="s">
        <v>83</v>
      </c>
      <c r="D39" s="47"/>
      <c r="E39" s="33"/>
      <c r="F39" s="33"/>
      <c r="G39" s="30"/>
      <c r="H39" s="2"/>
      <c r="I39" s="2"/>
      <c r="J39" s="2"/>
      <c r="K39" s="2"/>
    </row>
    <row r="40" spans="2:11" ht="15">
      <c r="B40" s="2"/>
      <c r="C40" s="112" t="s">
        <v>112</v>
      </c>
      <c r="D40" s="47"/>
      <c r="E40" s="33">
        <v>280</v>
      </c>
      <c r="F40" s="33"/>
      <c r="G40" s="30"/>
      <c r="H40" s="2"/>
      <c r="I40" s="2"/>
      <c r="J40" s="2"/>
      <c r="K40" s="2"/>
    </row>
    <row r="41" spans="2:11" ht="15">
      <c r="B41" s="2"/>
      <c r="C41" s="112" t="s">
        <v>113</v>
      </c>
      <c r="D41" s="47"/>
      <c r="E41" s="33">
        <v>440</v>
      </c>
      <c r="F41" s="33"/>
      <c r="G41" s="30"/>
      <c r="H41" s="2"/>
      <c r="I41" s="2"/>
      <c r="J41" s="2"/>
      <c r="K41" s="2"/>
    </row>
    <row r="42" spans="2:11" ht="15.75" thickBot="1">
      <c r="B42" s="18"/>
      <c r="C42" s="109" t="s">
        <v>114</v>
      </c>
      <c r="D42" s="46"/>
      <c r="E42" s="36">
        <v>220</v>
      </c>
      <c r="F42" s="36"/>
      <c r="G42" s="19">
        <f>E42+E41+E40+E36</f>
        <v>1240</v>
      </c>
      <c r="H42" s="64">
        <v>1250</v>
      </c>
      <c r="I42" s="18"/>
      <c r="J42" s="18"/>
      <c r="K42" s="18"/>
    </row>
    <row r="43" spans="2:5" ht="15">
      <c r="B43" s="116" t="s">
        <v>84</v>
      </c>
      <c r="C43" s="108" t="s">
        <v>85</v>
      </c>
      <c r="D43" s="5" t="s">
        <v>11</v>
      </c>
      <c r="E43" s="14">
        <v>350</v>
      </c>
    </row>
    <row r="44" ht="15">
      <c r="C44" s="20" t="s">
        <v>86</v>
      </c>
    </row>
    <row r="45" spans="2:11" ht="15.75" thickBot="1">
      <c r="B45" s="18"/>
      <c r="C45" s="34" t="s">
        <v>34</v>
      </c>
      <c r="D45" s="46"/>
      <c r="E45" s="36"/>
      <c r="F45" s="36"/>
      <c r="G45" s="19">
        <f>E45+E44+E43</f>
        <v>350</v>
      </c>
      <c r="H45" s="64">
        <v>350</v>
      </c>
      <c r="I45" s="18"/>
      <c r="J45" s="18"/>
      <c r="K45" s="18"/>
    </row>
    <row r="46" spans="2:3" ht="15">
      <c r="B46" s="115" t="s">
        <v>87</v>
      </c>
      <c r="C46" s="20" t="s">
        <v>88</v>
      </c>
    </row>
    <row r="47" spans="3:5" ht="15">
      <c r="C47" s="108" t="s">
        <v>90</v>
      </c>
      <c r="E47" s="14">
        <v>70</v>
      </c>
    </row>
    <row r="48" spans="3:5" ht="15">
      <c r="C48" s="71" t="s">
        <v>91</v>
      </c>
      <c r="E48" s="14">
        <v>70</v>
      </c>
    </row>
    <row r="49" spans="3:5" ht="15">
      <c r="C49" s="71" t="s">
        <v>92</v>
      </c>
      <c r="E49" s="14">
        <v>70</v>
      </c>
    </row>
    <row r="50" spans="3:5" ht="15">
      <c r="C50" s="71" t="s">
        <v>93</v>
      </c>
      <c r="E50" s="14">
        <v>200</v>
      </c>
    </row>
    <row r="51" spans="3:5" ht="15">
      <c r="C51" s="108" t="s">
        <v>94</v>
      </c>
      <c r="E51" s="14">
        <v>230</v>
      </c>
    </row>
    <row r="52" spans="3:5" ht="15">
      <c r="C52" s="108" t="s">
        <v>89</v>
      </c>
      <c r="E52" s="14">
        <v>300</v>
      </c>
    </row>
    <row r="53" spans="2:11" ht="15">
      <c r="B53" s="2"/>
      <c r="C53" s="112" t="s">
        <v>95</v>
      </c>
      <c r="D53" s="47"/>
      <c r="E53" s="33">
        <v>300</v>
      </c>
      <c r="F53" s="33"/>
      <c r="G53" s="30"/>
      <c r="H53" s="2"/>
      <c r="I53" s="2"/>
      <c r="J53" s="2"/>
      <c r="K53" s="2"/>
    </row>
    <row r="54" spans="2:12" ht="15.75" thickBot="1">
      <c r="B54" s="69" t="s">
        <v>179</v>
      </c>
      <c r="C54" s="98" t="s">
        <v>178</v>
      </c>
      <c r="D54" s="35" t="s">
        <v>11</v>
      </c>
      <c r="E54" s="36">
        <v>490</v>
      </c>
      <c r="F54" s="36"/>
      <c r="G54" s="19">
        <f>E54+E53+E52+E51+E50+E49+E48+E47+E46</f>
        <v>1730</v>
      </c>
      <c r="H54" s="18"/>
      <c r="I54" s="18"/>
      <c r="J54" s="18"/>
      <c r="K54" s="18"/>
      <c r="L54" s="1" t="s">
        <v>148</v>
      </c>
    </row>
    <row r="55" spans="2:5" ht="15">
      <c r="B55" s="116" t="s">
        <v>96</v>
      </c>
      <c r="C55" s="108" t="s">
        <v>97</v>
      </c>
      <c r="E55" s="14">
        <v>440</v>
      </c>
    </row>
    <row r="56" spans="2:11" ht="15.75" thickBot="1">
      <c r="B56" s="18"/>
      <c r="C56" s="109" t="s">
        <v>98</v>
      </c>
      <c r="D56" s="46"/>
      <c r="E56" s="36">
        <v>300</v>
      </c>
      <c r="F56" s="36"/>
      <c r="G56" s="19">
        <f>E56+E55</f>
        <v>740</v>
      </c>
      <c r="H56" s="64">
        <v>740</v>
      </c>
      <c r="I56" s="18"/>
      <c r="J56" s="18"/>
      <c r="K56" s="18"/>
    </row>
    <row r="57" spans="2:5" ht="15">
      <c r="B57" s="1" t="s">
        <v>99</v>
      </c>
      <c r="C57" s="20" t="s">
        <v>100</v>
      </c>
      <c r="E57" s="14">
        <v>600</v>
      </c>
    </row>
    <row r="58" spans="3:11" ht="15">
      <c r="C58" s="50" t="s">
        <v>101</v>
      </c>
      <c r="E58" s="14">
        <v>730</v>
      </c>
      <c r="K58"/>
    </row>
    <row r="59" spans="3:5" ht="15">
      <c r="C59" s="108" t="s">
        <v>102</v>
      </c>
      <c r="E59" s="14">
        <v>640</v>
      </c>
    </row>
    <row r="60" ht="15">
      <c r="C60" s="20" t="s">
        <v>103</v>
      </c>
    </row>
    <row r="61" spans="3:5" ht="15">
      <c r="C61" s="108" t="s">
        <v>104</v>
      </c>
      <c r="E61" s="14">
        <v>900</v>
      </c>
    </row>
    <row r="62" spans="3:5" ht="15">
      <c r="C62" s="108" t="s">
        <v>105</v>
      </c>
      <c r="E62" s="14">
        <v>610</v>
      </c>
    </row>
    <row r="63" spans="3:5" ht="15">
      <c r="C63" s="108" t="s">
        <v>106</v>
      </c>
      <c r="E63" s="14">
        <v>640</v>
      </c>
    </row>
    <row r="64" spans="3:5" ht="15">
      <c r="C64" s="108" t="s">
        <v>107</v>
      </c>
      <c r="E64" s="14">
        <v>640</v>
      </c>
    </row>
    <row r="65" spans="3:5" ht="15">
      <c r="C65" s="108" t="s">
        <v>108</v>
      </c>
      <c r="E65" s="14">
        <v>540</v>
      </c>
    </row>
    <row r="66" spans="3:5" ht="15">
      <c r="C66" s="108" t="s">
        <v>109</v>
      </c>
      <c r="E66" s="14">
        <v>500</v>
      </c>
    </row>
    <row r="67" spans="3:5" ht="15">
      <c r="C67" s="108" t="s">
        <v>110</v>
      </c>
      <c r="E67" s="14">
        <v>760</v>
      </c>
    </row>
    <row r="68" spans="2:11" ht="15">
      <c r="B68" s="2"/>
      <c r="C68" s="112" t="s">
        <v>111</v>
      </c>
      <c r="D68" s="47"/>
      <c r="E68" s="33">
        <v>550</v>
      </c>
      <c r="F68" s="33"/>
      <c r="G68" s="30"/>
      <c r="H68" s="2"/>
      <c r="I68" s="2"/>
      <c r="J68" s="2"/>
      <c r="K68" s="2"/>
    </row>
    <row r="69" spans="2:12" ht="15">
      <c r="B69" s="2"/>
      <c r="C69" s="110" t="s">
        <v>190</v>
      </c>
      <c r="D69" s="47"/>
      <c r="E69" s="97">
        <v>590</v>
      </c>
      <c r="F69" s="33"/>
      <c r="G69" s="30"/>
      <c r="H69" s="2"/>
      <c r="I69" s="2"/>
      <c r="J69" s="2"/>
      <c r="K69" s="2"/>
      <c r="L69" s="1" t="s">
        <v>147</v>
      </c>
    </row>
    <row r="70" spans="2:11" ht="15.75" thickBot="1">
      <c r="B70" s="18"/>
      <c r="C70" s="52" t="s">
        <v>121</v>
      </c>
      <c r="D70" s="46"/>
      <c r="E70" s="36">
        <v>500</v>
      </c>
      <c r="F70" s="36">
        <f>E69+E68+E67+E66+E65+E63+E62+E61+E59+E64</f>
        <v>6370</v>
      </c>
      <c r="G70" s="19">
        <f>E70+E69+E67+E66+E65+E64+E63+E62+E61+E60+E59+E58+E57</f>
        <v>7650</v>
      </c>
      <c r="H70" s="64">
        <v>7010</v>
      </c>
      <c r="I70" s="18"/>
      <c r="J70" s="18"/>
      <c r="K70" s="18"/>
    </row>
    <row r="71" spans="2:12" ht="15">
      <c r="B71" s="1" t="s">
        <v>115</v>
      </c>
      <c r="C71" s="99" t="s">
        <v>178</v>
      </c>
      <c r="E71" s="14">
        <v>490</v>
      </c>
      <c r="F71" s="11" t="s">
        <v>179</v>
      </c>
      <c r="L71" s="1" t="s">
        <v>148</v>
      </c>
    </row>
    <row r="72" spans="2:11" ht="15.75" thickBot="1">
      <c r="B72" s="18"/>
      <c r="C72" s="34">
        <v>1710416</v>
      </c>
      <c r="D72" s="46"/>
      <c r="E72" s="36"/>
      <c r="F72" s="36"/>
      <c r="G72" s="19">
        <f>E72+E71</f>
        <v>490</v>
      </c>
      <c r="H72" s="18">
        <v>490</v>
      </c>
      <c r="I72" s="18"/>
      <c r="J72" s="18"/>
      <c r="K72" s="18"/>
    </row>
    <row r="73" spans="2:5" ht="15">
      <c r="B73" s="1" t="s">
        <v>116</v>
      </c>
      <c r="C73" s="50" t="s">
        <v>117</v>
      </c>
      <c r="D73" s="5" t="s">
        <v>13</v>
      </c>
      <c r="E73" s="14">
        <v>620</v>
      </c>
    </row>
    <row r="74" spans="2:11" ht="15.75" thickBot="1">
      <c r="B74" s="18"/>
      <c r="C74" s="52" t="s">
        <v>118</v>
      </c>
      <c r="D74" s="35" t="s">
        <v>13</v>
      </c>
      <c r="E74" s="36">
        <v>589</v>
      </c>
      <c r="F74" s="36"/>
      <c r="G74" s="19">
        <f>E74+E73</f>
        <v>1209</v>
      </c>
      <c r="H74" s="18"/>
      <c r="I74" s="18"/>
      <c r="J74" s="18"/>
      <c r="K74" s="18"/>
    </row>
    <row r="75" spans="2:11" ht="15.75" thickBot="1">
      <c r="B75" s="117" t="s">
        <v>119</v>
      </c>
      <c r="C75" s="109" t="s">
        <v>124</v>
      </c>
      <c r="D75" s="46"/>
      <c r="E75" s="36">
        <v>290</v>
      </c>
      <c r="F75" s="36"/>
      <c r="G75" s="19">
        <f>E75</f>
        <v>290</v>
      </c>
      <c r="H75" s="64">
        <v>290</v>
      </c>
      <c r="I75" s="18"/>
      <c r="J75" s="18"/>
      <c r="K75" s="18"/>
    </row>
    <row r="76" spans="2:11" ht="15">
      <c r="B76" s="2" t="s">
        <v>125</v>
      </c>
      <c r="C76" s="31" t="s">
        <v>122</v>
      </c>
      <c r="D76" s="47"/>
      <c r="E76" s="33"/>
      <c r="F76" s="33"/>
      <c r="G76" s="30"/>
      <c r="H76" s="2"/>
      <c r="I76" s="2"/>
      <c r="J76" s="2"/>
      <c r="K76" s="2"/>
    </row>
    <row r="77" spans="2:11" ht="15">
      <c r="B77" s="2"/>
      <c r="C77" s="87">
        <v>1711512</v>
      </c>
      <c r="D77" s="47"/>
      <c r="E77" s="33">
        <v>500</v>
      </c>
      <c r="F77" s="33"/>
      <c r="G77" s="30"/>
      <c r="H77" s="2"/>
      <c r="I77" s="2"/>
      <c r="J77" s="2"/>
      <c r="K77" s="2"/>
    </row>
    <row r="78" spans="2:12" ht="15.75" thickBot="1">
      <c r="B78" s="18"/>
      <c r="C78" s="52" t="s">
        <v>76</v>
      </c>
      <c r="D78" s="46"/>
      <c r="E78" s="36">
        <v>470</v>
      </c>
      <c r="F78" s="36"/>
      <c r="G78" s="19">
        <f>E78</f>
        <v>470</v>
      </c>
      <c r="H78" s="64">
        <v>470</v>
      </c>
      <c r="I78" s="18"/>
      <c r="J78" s="18"/>
      <c r="K78" s="18"/>
      <c r="L78" s="1" t="s">
        <v>148</v>
      </c>
    </row>
    <row r="79" spans="2:11" ht="15">
      <c r="B79" s="53" t="s">
        <v>127</v>
      </c>
      <c r="C79" s="63" t="s">
        <v>117</v>
      </c>
      <c r="D79" s="54" t="s">
        <v>128</v>
      </c>
      <c r="E79" s="55">
        <v>600</v>
      </c>
      <c r="F79" s="55"/>
      <c r="G79" s="16"/>
      <c r="H79" s="56"/>
      <c r="I79" s="56"/>
      <c r="J79" s="56"/>
      <c r="K79" s="56"/>
    </row>
    <row r="80" spans="2:11" ht="15.75" thickBot="1">
      <c r="B80" s="57"/>
      <c r="C80" s="88" t="s">
        <v>129</v>
      </c>
      <c r="D80" s="58"/>
      <c r="E80" s="59">
        <v>900</v>
      </c>
      <c r="F80" s="59"/>
      <c r="G80" s="60">
        <f>E80+E79</f>
        <v>1500</v>
      </c>
      <c r="H80" s="57"/>
      <c r="I80" s="57"/>
      <c r="J80" s="57"/>
      <c r="K80" s="57"/>
    </row>
    <row r="81" spans="2:11" ht="15.75" thickBot="1">
      <c r="B81" s="56" t="s">
        <v>161</v>
      </c>
      <c r="C81" s="90" t="s">
        <v>162</v>
      </c>
      <c r="D81" s="54" t="s">
        <v>11</v>
      </c>
      <c r="E81" s="55"/>
      <c r="F81" s="55"/>
      <c r="G81" s="16"/>
      <c r="H81" s="56"/>
      <c r="I81" s="56"/>
      <c r="J81" s="56"/>
      <c r="K81" s="56"/>
    </row>
    <row r="82" spans="1:11" ht="15.75" thickBot="1">
      <c r="A82" s="76"/>
      <c r="B82" s="118" t="s">
        <v>167</v>
      </c>
      <c r="C82" s="111" t="s">
        <v>123</v>
      </c>
      <c r="D82" s="75"/>
      <c r="E82" s="74">
        <v>280</v>
      </c>
      <c r="F82" s="74"/>
      <c r="G82" s="73">
        <f>E82</f>
        <v>280</v>
      </c>
      <c r="H82" s="72">
        <v>280</v>
      </c>
      <c r="I82" s="72"/>
      <c r="J82" s="72"/>
      <c r="K82" s="72"/>
    </row>
    <row r="83" spans="2:11" ht="15.75" thickBot="1">
      <c r="B83" s="81" t="s">
        <v>168</v>
      </c>
      <c r="C83" s="83" t="s">
        <v>169</v>
      </c>
      <c r="D83" s="78"/>
      <c r="E83" s="79">
        <v>500</v>
      </c>
      <c r="F83" s="79"/>
      <c r="G83" s="80"/>
      <c r="H83" s="77"/>
      <c r="I83" s="77"/>
      <c r="J83" s="77"/>
      <c r="K83" s="77"/>
    </row>
    <row r="84" spans="2:11" ht="15.75" thickBot="1">
      <c r="B84" s="81" t="s">
        <v>170</v>
      </c>
      <c r="C84" s="83" t="s">
        <v>171</v>
      </c>
      <c r="D84" s="78" t="s">
        <v>172</v>
      </c>
      <c r="E84" s="79">
        <v>660</v>
      </c>
      <c r="F84" s="79"/>
      <c r="G84" s="80"/>
      <c r="H84" s="77"/>
      <c r="I84" s="77"/>
      <c r="J84" s="77"/>
      <c r="K84" s="77"/>
    </row>
    <row r="85" spans="2:11" ht="15.75" thickBot="1">
      <c r="B85" s="104" t="s">
        <v>173</v>
      </c>
      <c r="C85" s="105" t="s">
        <v>174</v>
      </c>
      <c r="D85" s="78"/>
      <c r="E85" s="79"/>
      <c r="F85" s="79"/>
      <c r="G85" s="80"/>
      <c r="H85" s="77"/>
      <c r="I85" s="77"/>
      <c r="J85" s="77"/>
      <c r="K85" s="77"/>
    </row>
    <row r="86" spans="2:11" ht="15.75" thickBot="1">
      <c r="B86" s="81" t="s">
        <v>184</v>
      </c>
      <c r="C86" s="83" t="s">
        <v>181</v>
      </c>
      <c r="D86" s="78"/>
      <c r="E86" s="79"/>
      <c r="F86" s="79"/>
      <c r="G86" s="80"/>
      <c r="H86" s="77"/>
      <c r="I86" s="77"/>
      <c r="J86" s="77"/>
      <c r="K86" s="77"/>
    </row>
    <row r="87" spans="2:11" ht="15.75" thickBot="1">
      <c r="B87" s="81" t="s">
        <v>185</v>
      </c>
      <c r="C87" s="83" t="s">
        <v>186</v>
      </c>
      <c r="D87" s="78"/>
      <c r="E87" s="79"/>
      <c r="F87" s="79"/>
      <c r="G87" s="80"/>
      <c r="H87" s="77"/>
      <c r="I87" s="77"/>
      <c r="J87" s="77"/>
      <c r="K87" s="77"/>
    </row>
    <row r="88" spans="2:11" ht="15">
      <c r="B88" s="82" t="s">
        <v>177</v>
      </c>
      <c r="C88" s="84" t="s">
        <v>175</v>
      </c>
      <c r="D88" s="54"/>
      <c r="E88" s="55"/>
      <c r="F88" s="55"/>
      <c r="G88" s="16"/>
      <c r="H88" s="56"/>
      <c r="I88" s="56"/>
      <c r="J88" s="56"/>
      <c r="K88" s="56"/>
    </row>
    <row r="89" spans="2:11" ht="15.75" thickBot="1">
      <c r="B89" s="85"/>
      <c r="C89" s="86" t="s">
        <v>176</v>
      </c>
      <c r="D89" s="58"/>
      <c r="E89" s="59"/>
      <c r="F89" s="59"/>
      <c r="G89" s="60"/>
      <c r="H89" s="57"/>
      <c r="I89" s="57"/>
      <c r="J89" s="57"/>
      <c r="K89" s="57"/>
    </row>
    <row r="90" spans="2:11" ht="15.75" thickBot="1">
      <c r="B90" s="77" t="s">
        <v>180</v>
      </c>
      <c r="C90" s="103" t="s">
        <v>181</v>
      </c>
      <c r="D90" s="78"/>
      <c r="E90" s="79"/>
      <c r="F90" s="79"/>
      <c r="G90" s="80"/>
      <c r="H90" s="77"/>
      <c r="I90" s="77"/>
      <c r="J90" s="77"/>
      <c r="K90" s="77"/>
    </row>
    <row r="91" spans="2:11" ht="15.75" thickBot="1">
      <c r="B91" s="77" t="s">
        <v>115</v>
      </c>
      <c r="C91" s="103" t="s">
        <v>182</v>
      </c>
      <c r="D91" s="78"/>
      <c r="E91" s="79"/>
      <c r="F91" s="79"/>
      <c r="G91" s="80"/>
      <c r="H91" s="77"/>
      <c r="I91" s="77"/>
      <c r="J91" s="77"/>
      <c r="K91" s="77"/>
    </row>
    <row r="92" spans="2:11" ht="15.75" thickBot="1">
      <c r="B92" s="77" t="s">
        <v>183</v>
      </c>
      <c r="C92" s="103" t="s">
        <v>181</v>
      </c>
      <c r="D92" s="78"/>
      <c r="E92" s="79"/>
      <c r="F92" s="79"/>
      <c r="G92" s="80"/>
      <c r="H92" s="77"/>
      <c r="I92" s="77"/>
      <c r="J92" s="77"/>
      <c r="K92" s="77"/>
    </row>
    <row r="93" spans="2:11" ht="15.75" thickBot="1">
      <c r="B93" s="77" t="s">
        <v>187</v>
      </c>
      <c r="C93" s="103" t="s">
        <v>188</v>
      </c>
      <c r="D93" s="78"/>
      <c r="E93" s="79"/>
      <c r="F93" s="79"/>
      <c r="G93" s="80"/>
      <c r="H93" s="77"/>
      <c r="I93" s="77"/>
      <c r="J93" s="77"/>
      <c r="K93" s="77"/>
    </row>
    <row r="94" spans="2:11" ht="15">
      <c r="B94" s="56"/>
      <c r="C94" s="63"/>
      <c r="D94" s="54"/>
      <c r="E94" s="55"/>
      <c r="F94" s="55"/>
      <c r="G94" s="16"/>
      <c r="H94" s="56"/>
      <c r="I94" s="56"/>
      <c r="J94" s="56"/>
      <c r="K94" s="56"/>
    </row>
    <row r="95" ht="15" hidden="1"/>
    <row r="96" spans="2:11" ht="15.75" hidden="1" thickBot="1">
      <c r="B96" s="18" t="s">
        <v>120</v>
      </c>
      <c r="C96" s="34">
        <v>1711512</v>
      </c>
      <c r="D96" s="46"/>
      <c r="E96" s="36">
        <v>500</v>
      </c>
      <c r="F96" s="36"/>
      <c r="G96" s="19">
        <f>E96</f>
        <v>500</v>
      </c>
      <c r="H96" s="18"/>
      <c r="I96" s="18"/>
      <c r="J96" s="18"/>
      <c r="K96" s="18"/>
    </row>
    <row r="97" spans="3:5" ht="15" hidden="1">
      <c r="C97" s="50" t="s">
        <v>78</v>
      </c>
      <c r="E97" s="14">
        <v>570</v>
      </c>
    </row>
    <row r="98" spans="2:11" ht="15" hidden="1">
      <c r="B98" s="2"/>
      <c r="C98" s="31">
        <v>1710416</v>
      </c>
      <c r="D98" s="47"/>
      <c r="E98" s="33">
        <v>590</v>
      </c>
      <c r="F98" s="33"/>
      <c r="G98" s="30"/>
      <c r="H98" s="2"/>
      <c r="I98" s="2"/>
      <c r="J98" s="2"/>
      <c r="K98" s="2"/>
    </row>
    <row r="99" spans="2:11" ht="15.75" hidden="1" thickBot="1">
      <c r="B99" s="18"/>
      <c r="C99" s="34" t="s">
        <v>123</v>
      </c>
      <c r="D99" s="46"/>
      <c r="E99" s="36">
        <v>280</v>
      </c>
      <c r="F99" s="36"/>
      <c r="G99" s="19"/>
      <c r="H99" s="18"/>
      <c r="I99" s="18"/>
      <c r="J99" s="18"/>
      <c r="K99" s="18"/>
    </row>
    <row r="100" ht="15" hidden="1">
      <c r="B100" t="s">
        <v>134</v>
      </c>
    </row>
    <row r="101" spans="2:11" ht="15" hidden="1">
      <c r="B101" s="1" t="s">
        <v>135</v>
      </c>
      <c r="C101" s="50" t="s">
        <v>130</v>
      </c>
      <c r="E101" s="14">
        <v>0.9</v>
      </c>
      <c r="K101" t="s">
        <v>134</v>
      </c>
    </row>
    <row r="102" spans="2:11" ht="15" hidden="1">
      <c r="B102" s="2"/>
      <c r="C102" s="31" t="s">
        <v>131</v>
      </c>
      <c r="D102" s="47"/>
      <c r="E102" s="33"/>
      <c r="F102" s="33"/>
      <c r="G102" s="30"/>
      <c r="H102" s="2"/>
      <c r="I102" s="2"/>
      <c r="J102" s="2"/>
      <c r="K102" s="2"/>
    </row>
    <row r="103" spans="2:11" ht="15" hidden="1">
      <c r="B103" s="2"/>
      <c r="C103" s="49" t="s">
        <v>132</v>
      </c>
      <c r="D103" s="47"/>
      <c r="E103" s="33">
        <v>8.36</v>
      </c>
      <c r="F103" s="33"/>
      <c r="G103" s="30"/>
      <c r="H103" s="2"/>
      <c r="I103" s="2"/>
      <c r="J103" s="2"/>
      <c r="K103" s="68" t="s">
        <v>134</v>
      </c>
    </row>
    <row r="104" spans="2:11" ht="15.75" hidden="1" thickBot="1">
      <c r="B104" s="18"/>
      <c r="C104" s="52" t="s">
        <v>133</v>
      </c>
      <c r="D104" s="46"/>
      <c r="E104" s="36">
        <v>2</v>
      </c>
      <c r="F104" s="36"/>
      <c r="G104" s="19"/>
      <c r="H104" s="18"/>
      <c r="I104" s="18"/>
      <c r="J104" s="18"/>
      <c r="K104" s="69" t="s">
        <v>134</v>
      </c>
    </row>
    <row r="105" spans="2:11" ht="15" hidden="1">
      <c r="B105" s="1" t="s">
        <v>136</v>
      </c>
      <c r="C105" s="50" t="s">
        <v>137</v>
      </c>
      <c r="E105" s="14">
        <v>4.9</v>
      </c>
      <c r="K105" s="62" t="s">
        <v>134</v>
      </c>
    </row>
    <row r="106" spans="2:11" ht="15.75" hidden="1" thickBot="1">
      <c r="B106" s="18"/>
      <c r="C106" s="34" t="s">
        <v>138</v>
      </c>
      <c r="D106" s="46"/>
      <c r="E106" s="36">
        <v>0</v>
      </c>
      <c r="F106" s="36"/>
      <c r="G106" s="19"/>
      <c r="H106" s="18"/>
      <c r="I106" s="18"/>
      <c r="J106" s="18"/>
      <c r="K106" s="18"/>
    </row>
    <row r="107" spans="2:11" ht="15.75" hidden="1" thickBot="1">
      <c r="B107" s="39" t="s">
        <v>139</v>
      </c>
      <c r="C107" s="40"/>
      <c r="D107" s="37"/>
      <c r="E107" s="38"/>
      <c r="F107" s="38"/>
      <c r="G107" s="22"/>
      <c r="H107" s="39"/>
      <c r="I107" s="39"/>
      <c r="J107" s="39"/>
      <c r="K107" s="39"/>
    </row>
    <row r="108" spans="2:11" ht="15.75" hidden="1" thickBot="1">
      <c r="B108" s="66" t="s">
        <v>140</v>
      </c>
      <c r="C108" s="37" t="s">
        <v>141</v>
      </c>
      <c r="D108" s="37"/>
      <c r="E108" s="38"/>
      <c r="F108" s="38"/>
      <c r="G108" s="22"/>
      <c r="H108" s="39"/>
      <c r="I108" s="39"/>
      <c r="J108" s="39"/>
      <c r="K108" s="39"/>
    </row>
    <row r="109" spans="2:11" ht="15" hidden="1">
      <c r="B109" s="1" t="s">
        <v>142</v>
      </c>
      <c r="C109" s="50" t="s">
        <v>143</v>
      </c>
      <c r="D109" s="5" t="s">
        <v>12</v>
      </c>
      <c r="E109" s="14">
        <v>580</v>
      </c>
      <c r="K109" t="s">
        <v>166</v>
      </c>
    </row>
    <row r="110" spans="2:11" ht="15" hidden="1">
      <c r="B110" s="2"/>
      <c r="C110" s="89" t="s">
        <v>163</v>
      </c>
      <c r="D110" s="32" t="s">
        <v>12</v>
      </c>
      <c r="E110" s="33">
        <v>700</v>
      </c>
      <c r="F110" s="33"/>
      <c r="G110" s="30"/>
      <c r="H110" s="2"/>
      <c r="I110" s="2"/>
      <c r="J110" s="49">
        <v>9008</v>
      </c>
      <c r="K110" s="68" t="s">
        <v>164</v>
      </c>
    </row>
    <row r="111" spans="2:11" ht="15" hidden="1">
      <c r="B111" s="2"/>
      <c r="C111" s="95" t="s">
        <v>146</v>
      </c>
      <c r="D111" s="47"/>
      <c r="E111" s="33">
        <v>575</v>
      </c>
      <c r="F111" s="33"/>
      <c r="G111" s="30">
        <f>E111+E110+E109</f>
        <v>1855</v>
      </c>
      <c r="H111" s="2"/>
      <c r="I111" s="2"/>
      <c r="J111" s="2"/>
      <c r="K111" s="68" t="s">
        <v>166</v>
      </c>
    </row>
    <row r="112" spans="2:11" ht="15.75" hidden="1" thickBot="1">
      <c r="B112" s="18"/>
      <c r="C112" s="70" t="s">
        <v>165</v>
      </c>
      <c r="D112" s="35" t="s">
        <v>13</v>
      </c>
      <c r="E112" s="36">
        <v>520</v>
      </c>
      <c r="F112" s="36"/>
      <c r="G112" s="19">
        <f>G111+E112</f>
        <v>2375</v>
      </c>
      <c r="H112" s="64">
        <v>2375</v>
      </c>
      <c r="I112" s="18"/>
      <c r="J112" s="18"/>
      <c r="K112" s="69" t="s">
        <v>134</v>
      </c>
    </row>
    <row r="113" spans="2:11" ht="15.75" hidden="1" thickBot="1">
      <c r="B113" s="18" t="s">
        <v>71</v>
      </c>
      <c r="C113" s="34" t="s">
        <v>149</v>
      </c>
      <c r="D113" s="35" t="s">
        <v>13</v>
      </c>
      <c r="E113" s="36">
        <v>620</v>
      </c>
      <c r="F113" s="36"/>
      <c r="G113" s="19"/>
      <c r="H113" s="18"/>
      <c r="I113" s="18"/>
      <c r="J113" s="18"/>
      <c r="K113" s="18"/>
    </row>
    <row r="114" spans="2:5" ht="15" hidden="1">
      <c r="B114" s="1" t="s">
        <v>158</v>
      </c>
      <c r="C114" s="50" t="s">
        <v>159</v>
      </c>
      <c r="E114" s="14">
        <v>7.16</v>
      </c>
    </row>
    <row r="115" spans="2:11" ht="15.75" hidden="1" thickBot="1">
      <c r="B115" s="18"/>
      <c r="C115" s="52" t="s">
        <v>160</v>
      </c>
      <c r="D115" s="46"/>
      <c r="E115" s="36">
        <v>0.9</v>
      </c>
      <c r="F115" s="36"/>
      <c r="G115" s="19"/>
      <c r="H115" s="18"/>
      <c r="I115" s="18"/>
      <c r="J115" s="18"/>
      <c r="K115" s="18"/>
    </row>
    <row r="116" spans="2:11" ht="15" hidden="1">
      <c r="B116" s="2"/>
      <c r="C116" s="31"/>
      <c r="D116" s="47"/>
      <c r="E116" s="33"/>
      <c r="F116" s="33"/>
      <c r="G116" s="30"/>
      <c r="H116" s="2"/>
      <c r="I116" s="2"/>
      <c r="J116" s="2"/>
      <c r="K116" s="2"/>
    </row>
    <row r="117" ht="15" hidden="1">
      <c r="C117" s="20" t="s">
        <v>148</v>
      </c>
    </row>
    <row r="118" ht="15" hidden="1">
      <c r="C118" s="20" t="s">
        <v>148</v>
      </c>
    </row>
    <row r="119" ht="15" hidden="1">
      <c r="C119" s="20" t="s">
        <v>148</v>
      </c>
    </row>
    <row r="120" ht="15" hidden="1">
      <c r="C120" s="20" t="s">
        <v>148</v>
      </c>
    </row>
    <row r="121" ht="15" hidden="1"/>
    <row r="122" spans="2:3" ht="15" hidden="1">
      <c r="B122" s="67"/>
      <c r="C122" s="20" t="s">
        <v>157</v>
      </c>
    </row>
    <row r="124" ht="15.75">
      <c r="B124" s="113" t="s">
        <v>189</v>
      </c>
    </row>
    <row r="126" spans="3:11" ht="15">
      <c r="C126" s="50" t="s">
        <v>144</v>
      </c>
      <c r="E126" s="107">
        <v>220</v>
      </c>
      <c r="K126" t="s">
        <v>145</v>
      </c>
    </row>
    <row r="127" spans="3:5" ht="15">
      <c r="C127" s="20">
        <v>8400</v>
      </c>
      <c r="E127" s="14">
        <v>600</v>
      </c>
    </row>
    <row r="128" spans="3:5" ht="15">
      <c r="C128" s="20">
        <v>8400</v>
      </c>
      <c r="E128" s="14">
        <v>600</v>
      </c>
    </row>
    <row r="129" spans="3:5" ht="15">
      <c r="C129" s="20">
        <v>8083</v>
      </c>
      <c r="E129" s="14">
        <v>600</v>
      </c>
    </row>
    <row r="130" spans="3:5" ht="15">
      <c r="C130" s="20">
        <v>8083</v>
      </c>
      <c r="E130" s="14">
        <v>600</v>
      </c>
    </row>
    <row r="131" spans="3:5" ht="15">
      <c r="C131" s="20">
        <v>2184</v>
      </c>
      <c r="E131" s="14">
        <v>480</v>
      </c>
    </row>
    <row r="132" spans="3:5" ht="15">
      <c r="C132" s="20">
        <v>2158</v>
      </c>
      <c r="E132" s="14">
        <v>420</v>
      </c>
    </row>
    <row r="133" spans="3:5" ht="15">
      <c r="C133" s="20">
        <v>7925</v>
      </c>
      <c r="E133" s="14">
        <v>320</v>
      </c>
    </row>
    <row r="134" spans="3:5" ht="15">
      <c r="C134" s="20">
        <v>7925</v>
      </c>
      <c r="E134" s="14">
        <v>320</v>
      </c>
    </row>
    <row r="135" spans="3:5" ht="15">
      <c r="C135" s="20">
        <v>7925</v>
      </c>
      <c r="E135" s="14">
        <v>320</v>
      </c>
    </row>
    <row r="136" spans="3:5" ht="15">
      <c r="C136" s="50">
        <v>7957</v>
      </c>
      <c r="D136" s="106"/>
      <c r="E136" s="107">
        <v>300</v>
      </c>
    </row>
    <row r="137" spans="3:5" ht="15">
      <c r="C137" s="50">
        <v>7957</v>
      </c>
      <c r="D137" s="106"/>
      <c r="E137" s="107">
        <v>300</v>
      </c>
    </row>
    <row r="138" spans="3:5" ht="15">
      <c r="C138" s="20">
        <v>7976</v>
      </c>
      <c r="E138" s="14">
        <v>320</v>
      </c>
    </row>
    <row r="139" spans="3:5" ht="15">
      <c r="C139" s="20">
        <v>7976</v>
      </c>
      <c r="E139" s="14">
        <v>320</v>
      </c>
    </row>
    <row r="140" spans="3:5" ht="15">
      <c r="C140" s="20">
        <v>7976</v>
      </c>
      <c r="E140" s="14">
        <v>320</v>
      </c>
    </row>
    <row r="141" spans="3:5" ht="15">
      <c r="C141" s="20">
        <v>7976</v>
      </c>
      <c r="E141" s="14">
        <v>320</v>
      </c>
    </row>
    <row r="142" spans="3:5" ht="15">
      <c r="C142" s="50">
        <v>7907</v>
      </c>
      <c r="D142" s="106"/>
      <c r="E142" s="107">
        <v>300</v>
      </c>
    </row>
    <row r="143" spans="3:5" ht="15">
      <c r="C143" s="50">
        <v>7977</v>
      </c>
      <c r="D143" s="106"/>
      <c r="E143" s="107">
        <v>320</v>
      </c>
    </row>
    <row r="144" spans="3:5" ht="15">
      <c r="C144" s="20">
        <v>7021</v>
      </c>
      <c r="E144" s="14">
        <v>80</v>
      </c>
    </row>
  </sheetData>
  <sheetProtection/>
  <autoFilter ref="B1:I1"/>
  <hyperlinks>
    <hyperlink ref="C112" r:id="rId1" display="http://www.wholesale-lingerie.cn/Overbust-Black-Satin-Corset-p877.shtml"/>
  </hyperlinks>
  <printOptions/>
  <pageMargins left="0.2755905511811024" right="0.31496062992125984" top="0.4330708661417323" bottom="0.3937007874015748" header="0.2755905511811024" footer="0.35433070866141736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0"/>
  <sheetViews>
    <sheetView workbookViewId="0" topLeftCell="A1">
      <selection activeCell="B4" sqref="B4"/>
    </sheetView>
  </sheetViews>
  <sheetFormatPr defaultColWidth="9.140625" defaultRowHeight="15"/>
  <cols>
    <col min="1" max="1" width="18.421875" style="0" customWidth="1"/>
    <col min="2" max="2" width="27.8515625" style="0" customWidth="1"/>
  </cols>
  <sheetData>
    <row r="2" spans="2:4" ht="15">
      <c r="B2" s="115" t="s">
        <v>150</v>
      </c>
      <c r="D2">
        <v>55.5</v>
      </c>
    </row>
    <row r="3" spans="2:4" ht="15">
      <c r="B3" s="115" t="s">
        <v>151</v>
      </c>
      <c r="D3">
        <v>235</v>
      </c>
    </row>
    <row r="4" spans="2:4" ht="15">
      <c r="B4" s="115" t="s">
        <v>152</v>
      </c>
      <c r="D4">
        <v>240</v>
      </c>
    </row>
    <row r="6" spans="2:4" ht="15">
      <c r="B6" t="s">
        <v>153</v>
      </c>
      <c r="D6">
        <v>390</v>
      </c>
    </row>
    <row r="7" spans="2:4" ht="15">
      <c r="B7" t="s">
        <v>154</v>
      </c>
      <c r="D7">
        <v>290</v>
      </c>
    </row>
    <row r="8" spans="2:4" ht="15">
      <c r="B8" s="115" t="s">
        <v>155</v>
      </c>
      <c r="D8">
        <v>245</v>
      </c>
    </row>
    <row r="9" spans="2:4" ht="15">
      <c r="B9" s="115" t="s">
        <v>156</v>
      </c>
      <c r="D9">
        <v>55.5</v>
      </c>
    </row>
    <row r="10" ht="15">
      <c r="D10">
        <f>SUM(D2:D9)</f>
        <v>1511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8"/>
  <sheetViews>
    <sheetView workbookViewId="0" topLeftCell="A1">
      <selection activeCell="H19" sqref="H19"/>
    </sheetView>
  </sheetViews>
  <sheetFormatPr defaultColWidth="9.140625" defaultRowHeight="15"/>
  <sheetData>
    <row r="1" spans="2:7" s="7" customFormat="1" ht="15.75">
      <c r="B1" s="4"/>
      <c r="C1" s="21" t="s">
        <v>15</v>
      </c>
      <c r="D1" s="8" t="s">
        <v>16</v>
      </c>
      <c r="E1" s="13">
        <v>499</v>
      </c>
      <c r="F1" s="13">
        <f>E1*0.9</f>
        <v>449.1</v>
      </c>
      <c r="G1" s="17"/>
    </row>
    <row r="2" spans="2:7" s="7" customFormat="1" ht="15.75">
      <c r="B2" s="4"/>
      <c r="C2" s="21" t="s">
        <v>15</v>
      </c>
      <c r="D2" s="8" t="s">
        <v>16</v>
      </c>
      <c r="E2" s="13">
        <v>499</v>
      </c>
      <c r="F2" s="13">
        <f>E2*0.9</f>
        <v>449.1</v>
      </c>
      <c r="G2" s="17"/>
    </row>
    <row r="3" spans="3:8" s="7" customFormat="1" ht="15.75">
      <c r="C3" s="25" t="s">
        <v>17</v>
      </c>
      <c r="D3" s="8" t="s">
        <v>11</v>
      </c>
      <c r="E3" s="13">
        <v>830</v>
      </c>
      <c r="F3" s="13">
        <v>765</v>
      </c>
      <c r="G3" s="17"/>
      <c r="H3" s="7" t="s">
        <v>30</v>
      </c>
    </row>
    <row r="4" spans="3:7" s="7" customFormat="1" ht="15.75">
      <c r="C4" s="21" t="s">
        <v>18</v>
      </c>
      <c r="D4" s="8" t="s">
        <v>11</v>
      </c>
      <c r="E4" s="13">
        <v>599</v>
      </c>
      <c r="F4" s="13">
        <f>E4*0.9</f>
        <v>539.1</v>
      </c>
      <c r="G4" s="17"/>
    </row>
    <row r="5" spans="3:7" s="7" customFormat="1" ht="15.75">
      <c r="C5" s="21" t="s">
        <v>18</v>
      </c>
      <c r="D5" s="8" t="s">
        <v>9</v>
      </c>
      <c r="E5" s="13">
        <v>599</v>
      </c>
      <c r="F5" s="13">
        <f>E5*0.9</f>
        <v>539.1</v>
      </c>
      <c r="G5" s="17"/>
    </row>
    <row r="6" spans="3:7" s="7" customFormat="1" ht="15.75">
      <c r="C6" s="21" t="s">
        <v>19</v>
      </c>
      <c r="D6" s="8" t="s">
        <v>12</v>
      </c>
      <c r="E6" s="13">
        <v>570</v>
      </c>
      <c r="F6" s="13">
        <f aca="true" t="shared" si="0" ref="F6:F12">E6*0.85</f>
        <v>484.5</v>
      </c>
      <c r="G6" s="17"/>
    </row>
    <row r="7" spans="3:8" s="7" customFormat="1" ht="15.75">
      <c r="C7" s="25" t="s">
        <v>21</v>
      </c>
      <c r="D7" s="8"/>
      <c r="E7" s="13">
        <v>675</v>
      </c>
      <c r="F7" s="13">
        <f t="shared" si="0"/>
        <v>573.75</v>
      </c>
      <c r="G7" s="17"/>
      <c r="H7" s="7" t="s">
        <v>29</v>
      </c>
    </row>
    <row r="8" spans="3:7" s="7" customFormat="1" ht="15.75">
      <c r="C8" s="24" t="s">
        <v>24</v>
      </c>
      <c r="D8" s="8"/>
      <c r="E8" s="13">
        <v>450</v>
      </c>
      <c r="F8" s="13">
        <f t="shared" si="0"/>
        <v>382.5</v>
      </c>
      <c r="G8" s="17"/>
    </row>
    <row r="9" spans="3:7" s="7" customFormat="1" ht="15.75">
      <c r="C9" s="24" t="s">
        <v>25</v>
      </c>
      <c r="D9" s="8"/>
      <c r="E9" s="13">
        <v>360</v>
      </c>
      <c r="F9" s="13">
        <f t="shared" si="0"/>
        <v>306</v>
      </c>
      <c r="G9" s="17"/>
    </row>
    <row r="10" spans="3:7" s="7" customFormat="1" ht="15.75">
      <c r="C10" s="24" t="s">
        <v>20</v>
      </c>
      <c r="D10" s="8"/>
      <c r="E10" s="13">
        <v>315</v>
      </c>
      <c r="F10" s="13">
        <f t="shared" si="0"/>
        <v>267.75</v>
      </c>
      <c r="G10" s="17"/>
    </row>
    <row r="11" spans="3:7" s="7" customFormat="1" ht="15.75">
      <c r="C11" s="24" t="s">
        <v>23</v>
      </c>
      <c r="D11" s="8"/>
      <c r="E11" s="13">
        <v>135</v>
      </c>
      <c r="F11" s="13">
        <f t="shared" si="0"/>
        <v>114.75</v>
      </c>
      <c r="G11" s="17"/>
    </row>
    <row r="12" spans="3:7" s="7" customFormat="1" ht="15.75">
      <c r="C12" s="24" t="s">
        <v>22</v>
      </c>
      <c r="D12" s="8"/>
      <c r="E12" s="13">
        <v>450</v>
      </c>
      <c r="F12" s="13">
        <f t="shared" si="0"/>
        <v>382.5</v>
      </c>
      <c r="G12" s="17"/>
    </row>
    <row r="13" spans="3:6" ht="15.75">
      <c r="C13" s="26">
        <v>9424</v>
      </c>
      <c r="D13" s="26" t="s">
        <v>12</v>
      </c>
      <c r="E13" s="23">
        <v>455</v>
      </c>
      <c r="F13" s="23">
        <v>410</v>
      </c>
    </row>
    <row r="14" spans="3:6" ht="15.75">
      <c r="C14" s="27" t="s">
        <v>26</v>
      </c>
      <c r="D14" s="26" t="s">
        <v>12</v>
      </c>
      <c r="E14" s="23">
        <v>555</v>
      </c>
      <c r="F14">
        <v>540</v>
      </c>
    </row>
    <row r="15" spans="6:8" ht="15">
      <c r="F15">
        <v>5304.95</v>
      </c>
      <c r="G15">
        <v>6210</v>
      </c>
      <c r="H15">
        <f>G15-F15</f>
        <v>905.0500000000002</v>
      </c>
    </row>
    <row r="16" spans="3:6" ht="15.75">
      <c r="C16" t="s">
        <v>37</v>
      </c>
      <c r="E16" s="23">
        <v>830</v>
      </c>
      <c r="F16">
        <v>765</v>
      </c>
    </row>
    <row r="17" spans="3:6" ht="15.75">
      <c r="C17" t="s">
        <v>38</v>
      </c>
      <c r="E17" s="23">
        <v>600</v>
      </c>
      <c r="F17">
        <f>E17*0.9</f>
        <v>540</v>
      </c>
    </row>
    <row r="18" spans="3:8" ht="15.75">
      <c r="C18" t="s">
        <v>39</v>
      </c>
      <c r="E18" s="23">
        <v>455</v>
      </c>
      <c r="F18">
        <f>E18*0.9</f>
        <v>409.5</v>
      </c>
      <c r="H18">
        <f>H15-F16-F17-F18</f>
        <v>-809.4499999999998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Yekaterina</cp:lastModifiedBy>
  <cp:lastPrinted>2009-09-01T14:49:04Z</cp:lastPrinted>
  <dcterms:created xsi:type="dcterms:W3CDTF">2009-06-04T04:01:41Z</dcterms:created>
  <dcterms:modified xsi:type="dcterms:W3CDTF">2010-12-16T19:05:09Z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