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990" windowWidth="12885" windowHeight="8505" activeTab="0"/>
  </bookViews>
  <sheets>
    <sheet name="Новосибирск" sheetId="1" r:id="rId1"/>
    <sheet name="Барнаул" sheetId="2" r:id="rId2"/>
  </sheets>
  <definedNames>
    <definedName name="_xlnm._FilterDatabase" localSheetId="0" hidden="1">'Новосибирск'!$A$1:$J$189</definedName>
  </definedNames>
  <calcPr fullCalcOnLoad="1" refMode="R1C1"/>
</workbook>
</file>

<file path=xl/comments1.xml><?xml version="1.0" encoding="utf-8"?>
<comments xmlns="http://schemas.openxmlformats.org/spreadsheetml/2006/main">
  <authors>
    <author>Varvara</author>
  </authors>
  <commentList>
    <comment ref="J1" authorId="0">
      <text>
        <r>
          <rPr>
            <b/>
            <sz val="8"/>
            <rFont val="Tahoma"/>
            <family val="2"/>
          </rPr>
          <t>Varvara: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"-" должны вы мне
"+" должна я вам</t>
        </r>
      </text>
    </comment>
  </commentList>
</comments>
</file>

<file path=xl/comments2.xml><?xml version="1.0" encoding="utf-8"?>
<comments xmlns="http://schemas.openxmlformats.org/spreadsheetml/2006/main">
  <authors>
    <author>Varvara</author>
  </authors>
  <commentList>
    <comment ref="I1" authorId="0">
      <text>
        <r>
          <rPr>
            <b/>
            <sz val="8"/>
            <rFont val="Tahoma"/>
            <family val="2"/>
          </rPr>
          <t>Varvara: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"-" должны вы мне
"+" должна я вам</t>
        </r>
      </text>
    </comment>
  </commentList>
</comments>
</file>

<file path=xl/sharedStrings.xml><?xml version="1.0" encoding="utf-8"?>
<sst xmlns="http://schemas.openxmlformats.org/spreadsheetml/2006/main" count="397" uniqueCount="204">
  <si>
    <t>Ник</t>
  </si>
  <si>
    <t>Заказ</t>
  </si>
  <si>
    <t>Сумма без орг</t>
  </si>
  <si>
    <t>Сумма орг%</t>
  </si>
  <si>
    <t>Раскиданная сумма 
(пристрой)</t>
  </si>
  <si>
    <t>Итого</t>
  </si>
  <si>
    <t>Оплачено</t>
  </si>
  <si>
    <t>Долг</t>
  </si>
  <si>
    <t>Доставка</t>
  </si>
  <si>
    <t>Итог</t>
  </si>
  <si>
    <t>Коврик массажный</t>
  </si>
  <si>
    <t>Стельки детские ортопедические (выкладка сводов №2), 150 мм</t>
  </si>
  <si>
    <t>Стельки детские ортопедические (выкладка сводов №2), 170 мм</t>
  </si>
  <si>
    <t>Туфли детские ортопедические, комнатные (тапочки), синие, 155 мм</t>
  </si>
  <si>
    <t>Стельки детские ортопедические (выкладка сводов №2), 140 мм</t>
  </si>
  <si>
    <t>Туфли детские ортопедические, комнатные (тапочки), синие, 175 мм</t>
  </si>
  <si>
    <t>Стельки детские ортопедические (выкладка сводов №2), покрытие: фланель, 180 мм</t>
  </si>
  <si>
    <t>Стельки детские ортопедические (выкладка сводов №2), 210 мм</t>
  </si>
  <si>
    <t>Туфли детские ортопедические, комнатные (тапочки), красные, 150 мм</t>
  </si>
  <si>
    <t>Стельки детские ортопедические (выкладка сводов №1), 150мм</t>
  </si>
  <si>
    <t>Туфли детские ортопедические, комнатные (тапочки), синие, 135 мм</t>
  </si>
  <si>
    <t>galia</t>
  </si>
  <si>
    <t>Стельки детские ортопедические (выкладка сводов №2), покрытие: фланель, 170 мм</t>
  </si>
  <si>
    <t>Стельки детские ортопедические при приведении переднего отдела, 170 мм</t>
  </si>
  <si>
    <t>Стельки детские ортопедические с двумя бортами и супинатором пятки, 140мм</t>
  </si>
  <si>
    <t>Стельки детские ортопедические (выкладка сводов №2), 180 мм</t>
  </si>
  <si>
    <t>Туфли детские ортопедические, комнатные (тапочки), без ортопедической стельки,  красные, 185 мм</t>
  </si>
  <si>
    <t>Стельки Танго ( для открытой обуви), р-р 38/39</t>
  </si>
  <si>
    <t>Стельки детские ортопедические (выкладка сводов №2), 140мм</t>
  </si>
  <si>
    <t>Bosany</t>
  </si>
  <si>
    <t>Туфли детские ортопедические, комнатные (тапочки), без ортопедической стельки,  красные, 160 мм</t>
  </si>
  <si>
    <t>Орто, 39 р-р</t>
  </si>
  <si>
    <t>Люкс, 39 р-р</t>
  </si>
  <si>
    <t>Левит, М</t>
  </si>
  <si>
    <t>Комби, М</t>
  </si>
  <si>
    <t>Невидимка, М</t>
  </si>
  <si>
    <t>kurcheeva08@ngs.ru</t>
  </si>
  <si>
    <t>Ольгушка</t>
  </si>
  <si>
    <t>Стельки детские ортопедические с двумя бортами и супинатором пятки, 170мм</t>
  </si>
  <si>
    <t>Мишинамама</t>
  </si>
  <si>
    <t>Стельки детские ортопедические (выкладка сводов №2), 190 мм</t>
  </si>
  <si>
    <t>Нюрочка*</t>
  </si>
  <si>
    <t>Стельки детские ортопедические при приведении переднего отдела, 120 мм</t>
  </si>
  <si>
    <t>Стельки детские ортопедические при приведении переднего отдела, 130 мм</t>
  </si>
  <si>
    <t>bobrenysh</t>
  </si>
  <si>
    <t>Туфли детские ортопедические, комнатные (тапочки), красные, 125 мм</t>
  </si>
  <si>
    <t>Туфли детские ортопедические, комнатные (тапочки), красные, 135 мм</t>
  </si>
  <si>
    <t>БЕЛКА&gt;</t>
  </si>
  <si>
    <t>Ленка-пенка</t>
  </si>
  <si>
    <t>Стельки детские ортопедические при приведении переднего отдела, 150 мм</t>
  </si>
  <si>
    <t>Стельки детские ортопедические при приведении переднего отдела, покрытие: фланель, 170 мм</t>
  </si>
  <si>
    <t>Елена Сергеевн@</t>
  </si>
  <si>
    <t>Стельки детские ортопедические (выкладка сводов №1), 160 мм</t>
  </si>
  <si>
    <t>Стельки детские ортопедические (выкладка сводов №1), 170 мм</t>
  </si>
  <si>
    <t>Супинатор, р-р 35/37</t>
  </si>
  <si>
    <t>Орто, р-р 37</t>
  </si>
  <si>
    <t>lisenok82</t>
  </si>
  <si>
    <t>Спорт, р-р 45</t>
  </si>
  <si>
    <t>Каруденеок</t>
  </si>
  <si>
    <t>Gerda</t>
  </si>
  <si>
    <t>MUU*15008 межпальцевый разделитель селиконовый, S</t>
  </si>
  <si>
    <t>MUU*15008 межпальцевый разделитель селиконовый, М</t>
  </si>
  <si>
    <t>Астрочка</t>
  </si>
  <si>
    <t>Туфли детские ортопедические, комнатные (тапочки), без ортопедической стельки,  красные, 140 мм</t>
  </si>
  <si>
    <t>Туфли детские ортопедические, комнатные (тапочки), без ортопедической стельки,  синие, 145 мм</t>
  </si>
  <si>
    <t>Комби Пронатор/супинатор пятки, р-р L</t>
  </si>
  <si>
    <t>natalya+OLEG</t>
  </si>
  <si>
    <t>Стельки детские ортопедические (выкладка сводов №1), 150 мм</t>
  </si>
  <si>
    <t>Стельки детские ортопедические (выкладка сводов №1), покрытие: фланель, 160 мм</t>
  </si>
  <si>
    <t>Стельки детские ортопедические (выкладка сводов №1), покрытие: мех, 170 мм</t>
  </si>
  <si>
    <t>Туфли детские ортопедические, комнатные (тапочки), синие, 140 мм</t>
  </si>
  <si>
    <t>Елена11</t>
  </si>
  <si>
    <t>Туфли детские ортопедические, комнатные (тапочки), без ортопедической стельки,  синие, 180 мм</t>
  </si>
  <si>
    <t>Cler-C</t>
  </si>
  <si>
    <t>Стельки детские ортопедические (выкладка сводов №2), 130мм</t>
  </si>
  <si>
    <t>Орто, р-р 38</t>
  </si>
  <si>
    <t>belhenok</t>
  </si>
  <si>
    <t>Стельки детские ортопедические (выкладка сводов №2), покрытие: фланель, 200мм</t>
  </si>
  <si>
    <t>Стельки детские ортопедические (выкладка сводов №2), покрытие: мех, 210мм</t>
  </si>
  <si>
    <t>Стельки детские ортопедические с двумя бортами и супинатором пятки, 200мм</t>
  </si>
  <si>
    <t>Полустельки детские ортопедические (выкладка сводов №2) 200 мм</t>
  </si>
  <si>
    <t>mamailushki</t>
  </si>
  <si>
    <t>Туфли детские ортопедические, комнатные (тапочки), синие, 160 мм</t>
  </si>
  <si>
    <t>Стельки детские ортопедические (выкладка сводов №2), покрытие: фланель, 170мм</t>
  </si>
  <si>
    <t>Стельки детские ортопедические (выкладка сводов №2), 160мм</t>
  </si>
  <si>
    <t>talenenok</t>
  </si>
  <si>
    <t>Стельки детские ортопедические (выкладка сводов №2), 180мм</t>
  </si>
  <si>
    <t>Танго Люкс, р-р 38/39</t>
  </si>
  <si>
    <t>Танго (демисезонные), р-р 38/39</t>
  </si>
  <si>
    <t>Люкс, р-р 45</t>
  </si>
  <si>
    <t>Антискользитель "ICE GRIP"</t>
  </si>
  <si>
    <t>Rizhik</t>
  </si>
  <si>
    <t>Jully</t>
  </si>
  <si>
    <t>KIRRAS</t>
  </si>
  <si>
    <t>Полустельки детские ортопедические (выкладка сводов №2), 130 мм</t>
  </si>
  <si>
    <t>Полустельки детские ортопедические (выкладка сводов №2), 140 мм</t>
  </si>
  <si>
    <t>Фокстрот, р-р 42</t>
  </si>
  <si>
    <t>Фокстрот (черные), р-р 42</t>
  </si>
  <si>
    <t>Наталья 80</t>
  </si>
  <si>
    <t>Полустельки детские ортопедические (выкладка сводов №2), 170 мм</t>
  </si>
  <si>
    <t>Стельки детские ортопедические (выкладка сводов №2), покрытие: фланель, 180мм</t>
  </si>
  <si>
    <t>Lora1973</t>
  </si>
  <si>
    <t>Орто-С, р-р 42</t>
  </si>
  <si>
    <t>Нимфа, р-р 42</t>
  </si>
  <si>
    <t>Заринка</t>
  </si>
  <si>
    <t>Туфли детские ортопедические, комнатные (тапочки), без ортопедической стельки,  красные, 195 мм</t>
  </si>
  <si>
    <t>Стельки детские ортопедические (выкладка сводов №2), 210мм</t>
  </si>
  <si>
    <t>2you</t>
  </si>
  <si>
    <t>Вероника Alex</t>
  </si>
  <si>
    <t>Туфли детские ортопедические, комнатные (тапочки), без ортопедической стельки,  красные, 145 мм</t>
  </si>
  <si>
    <t>Стельки детские ортопедические (выкладка сводов №2), 150мм</t>
  </si>
  <si>
    <t>Стельки детские ортопедические (выкладка сводов №2), покрытие: мех, 160мм</t>
  </si>
  <si>
    <t>tan'uchka</t>
  </si>
  <si>
    <t>Туфли детские ортопедические, комнатные (тапочки), без ортопедической стельки,  синие, 150 мм</t>
  </si>
  <si>
    <t>Туфли детские ортопедические, комнатные (тапочки), без ортопедической стельки,  красные, 130 мм</t>
  </si>
  <si>
    <t>Туфли детские ортопедические, комнатные (тапочки), красные, 140 мм</t>
  </si>
  <si>
    <t>Стельки детские ортопедические с двумя бортами и супинатором пятки, покрытие: фланель, 180 мм</t>
  </si>
  <si>
    <t>Баняш</t>
  </si>
  <si>
    <t>Стельки детские ортопедические (выкладка сводов №2), 190мм</t>
  </si>
  <si>
    <t>Фокстрот, р-р 45</t>
  </si>
  <si>
    <t>tenni</t>
  </si>
  <si>
    <t>Katuschka</t>
  </si>
  <si>
    <t>Стельки детские ортопедические (выкладка сводов №1), 160мм</t>
  </si>
  <si>
    <t>Стельки детские ортопедические (выкладка сводов №2), 200мм</t>
  </si>
  <si>
    <t>Стельки детские ортопедические с двумя бортами и супинатором пятки, 190мм</t>
  </si>
  <si>
    <t>инга81</t>
  </si>
  <si>
    <t>Туфли детские ортопедические, комнатные (тапочки), синие, 170 мм</t>
  </si>
  <si>
    <t>Стельки детские ортопедические (выкладка сводов №2) " 180 мм</t>
  </si>
  <si>
    <t>Полустельки детские ортопедические (выкладка сводов №2), 180 мм</t>
  </si>
  <si>
    <t>БОС</t>
  </si>
  <si>
    <t>Фокстрот (черные),р42</t>
  </si>
  <si>
    <t>Фокстрот (черные),р44</t>
  </si>
  <si>
    <t xml:space="preserve"> Стельки Танго (флис),р38/39</t>
  </si>
  <si>
    <t>Стельки детские ортопедические (выкладка сводов №1) флис,160 мм</t>
  </si>
  <si>
    <t>Стельки Танго ( для открытой обуви) ,р 38/39</t>
  </si>
  <si>
    <t>Туфли детские ортопедические, комнатные (тапочки), синие, 150 мм</t>
  </si>
  <si>
    <t>Туфли детские ортопедические, комнатные (тапочки), красные, 115 мм</t>
  </si>
  <si>
    <t>Туфли детские ортопедические, комнатные (тапочки),красные, 180 мм</t>
  </si>
  <si>
    <t>Екатерина Кос</t>
  </si>
  <si>
    <t xml:space="preserve"> Коврик массажный</t>
  </si>
  <si>
    <t>Полустельки детские ортопедические (выкладка сводов №2) ,190мм</t>
  </si>
  <si>
    <t>Полустельки детские ортопедические (выкладка сводов  №2),160мм</t>
  </si>
  <si>
    <t>ТАПОК</t>
  </si>
  <si>
    <t>Стельки детские ортопедические (выкладка сводов №1) " 160 мм</t>
  </si>
  <si>
    <t>*Mara*</t>
  </si>
  <si>
    <t>Туфли детские ортопедические, комнатные (тапочки), , 155 мм цвет синий</t>
  </si>
  <si>
    <t>Стельки детские ортопедические (выкладка сводов №2) " 170 мм</t>
  </si>
  <si>
    <t>gnat26</t>
  </si>
  <si>
    <t>Стельки детские ортопедические (выкладка сводов №1),190 мм</t>
  </si>
  <si>
    <t>elena279</t>
  </si>
  <si>
    <t>Стельки детские ортопедические (выкладка сводов №2),130мм</t>
  </si>
  <si>
    <t>Стельки детские ортопедические с двумя бортами и супинатором пятки,140 мм</t>
  </si>
  <si>
    <t>Капитанова жена</t>
  </si>
  <si>
    <t>ALEKSA.RU</t>
  </si>
  <si>
    <t>мафесте</t>
  </si>
  <si>
    <t>Стельки детские ортопедические с двумя бортами и супинатором пятки,190 мм</t>
  </si>
  <si>
    <t>olga6164</t>
  </si>
  <si>
    <t>Пяткоудерживатели(кожа)</t>
  </si>
  <si>
    <t>Невидимка,М</t>
  </si>
  <si>
    <t>Стельки Танго ( для открытой обуви),38/39</t>
  </si>
  <si>
    <t>Хатина</t>
  </si>
  <si>
    <t>Стельки детские ортопедические (выкладка сводов №1) флис 170 мм</t>
  </si>
  <si>
    <t>Полустельки детские ортопедические (выкладка сводов №1 ) 160мм</t>
  </si>
  <si>
    <t>Varentina</t>
  </si>
  <si>
    <t>Стельки детские ортопедические (выкладка сводов №1),140мм</t>
  </si>
  <si>
    <t>Туфли детские ортопедические, комнатные (тапочки),красные, 150 мм</t>
  </si>
  <si>
    <t>Бахаева</t>
  </si>
  <si>
    <t>Туфли детские ортопедические, комнатные (тапочки),цвет красные, 150 мм</t>
  </si>
  <si>
    <t>Стельки детские ортопедические с двумя бортами и супинатором пятки,160 мм</t>
  </si>
  <si>
    <t xml:space="preserve">Пяткоудерживатели(гель) </t>
  </si>
  <si>
    <t>Нюсьен</t>
  </si>
  <si>
    <t>Туфли детские ортопедические, комнатные (тапочки),размер135 и цвет синий</t>
  </si>
  <si>
    <t>Шарик массажный</t>
  </si>
  <si>
    <t>Elena_DiK</t>
  </si>
  <si>
    <t>Люкс,р37</t>
  </si>
  <si>
    <t>Спор,тр37</t>
  </si>
  <si>
    <t>Спорт,р37</t>
  </si>
  <si>
    <t>Спорт,р42</t>
  </si>
  <si>
    <t>Орто-С,р39</t>
  </si>
  <si>
    <t>Орто-С, р-р 40</t>
  </si>
  <si>
    <t>Фокстрот (черные)р-р 42</t>
  </si>
  <si>
    <t>Марафон р-р 42</t>
  </si>
  <si>
    <t xml:space="preserve"> Антишок ,М</t>
  </si>
  <si>
    <t>Викча</t>
  </si>
  <si>
    <t>Пяткоудерживатели(гель)</t>
  </si>
  <si>
    <t>Стельки Танго ( для открытой обуви) 37/37</t>
  </si>
  <si>
    <t xml:space="preserve"> Туфли детские ортопедические, комнатные (тапочки), цвет синий 140мм</t>
  </si>
  <si>
    <t xml:space="preserve">Коврик массажный </t>
  </si>
  <si>
    <t>мармеладная</t>
  </si>
  <si>
    <t>Нимфа (черные),р38</t>
  </si>
  <si>
    <t>Tyapa_Angel</t>
  </si>
  <si>
    <t xml:space="preserve"> Туфли детские ортопедические, комнатные (тапочки), цвет синий 165мм</t>
  </si>
  <si>
    <t>Ирчик К.</t>
  </si>
  <si>
    <t>Стельки детские ортопедические (выкладка сводов №1)с флисом  160мм</t>
  </si>
  <si>
    <t>Стельки детские ортопедические (выкладка сводов №1) с мехом  180 мм</t>
  </si>
  <si>
    <t>.Коврик массажный</t>
  </si>
  <si>
    <t>fozzy</t>
  </si>
  <si>
    <t>Туфли детские ортопедические, комнатные (тапочки), красные, 145мм</t>
  </si>
  <si>
    <t xml:space="preserve">Стельки детские ортопедические с двумя бортами 160 мм </t>
  </si>
  <si>
    <t>frulka</t>
  </si>
  <si>
    <t>Туфли детские ортопедические, комнатные (тапочки), красные, 145 мм</t>
  </si>
  <si>
    <t>IcY W.</t>
  </si>
  <si>
    <t>долг</t>
  </si>
  <si>
    <t>речной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</si>
</sst>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theme="7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184" fontId="7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4" fontId="7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1" fontId="9" fillId="0" borderId="13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46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/>
    </xf>
    <xf numFmtId="184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1" fontId="9" fillId="0" borderId="13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1" fontId="46" fillId="0" borderId="13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184" fontId="7" fillId="0" borderId="0" xfId="0" applyNumberFormat="1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13" xfId="0" applyFont="1" applyFill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184" fontId="7" fillId="0" borderId="13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1" fontId="9" fillId="0" borderId="13" xfId="0" applyNumberFormat="1" applyFont="1" applyFill="1" applyBorder="1" applyAlignment="1">
      <alignment horizontal="justify" vertical="top" wrapText="1"/>
    </xf>
    <xf numFmtId="1" fontId="7" fillId="0" borderId="13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184" fontId="7" fillId="0" borderId="13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A85">
      <selection activeCell="B117" sqref="B117"/>
    </sheetView>
  </sheetViews>
  <sheetFormatPr defaultColWidth="9.140625" defaultRowHeight="12.75"/>
  <cols>
    <col min="1" max="1" width="28.7109375" style="3" customWidth="1"/>
    <col min="2" max="2" width="44.140625" style="3" customWidth="1"/>
    <col min="3" max="3" width="18.00390625" style="40" customWidth="1"/>
    <col min="4" max="4" width="15.28125" style="40" customWidth="1"/>
    <col min="5" max="5" width="27.8515625" style="3" hidden="1" customWidth="1"/>
    <col min="6" max="6" width="14.28125" style="44" customWidth="1"/>
    <col min="7" max="7" width="15.00390625" style="4" customWidth="1"/>
    <col min="8" max="8" width="11.00390625" style="5" customWidth="1"/>
    <col min="9" max="9" width="15.00390625" style="3" customWidth="1"/>
    <col min="10" max="10" width="10.28125" style="5" customWidth="1"/>
  </cols>
  <sheetData>
    <row r="1" spans="1:10" ht="31.5">
      <c r="A1" s="6" t="s">
        <v>0</v>
      </c>
      <c r="B1" s="7" t="s">
        <v>1</v>
      </c>
      <c r="C1" s="32" t="s">
        <v>2</v>
      </c>
      <c r="D1" s="33" t="s">
        <v>3</v>
      </c>
      <c r="E1" s="8" t="s">
        <v>4</v>
      </c>
      <c r="F1" s="9" t="s">
        <v>5</v>
      </c>
      <c r="G1" s="10" t="s">
        <v>6</v>
      </c>
      <c r="H1" s="11" t="s">
        <v>7</v>
      </c>
      <c r="I1" s="12" t="s">
        <v>8</v>
      </c>
      <c r="J1" s="13" t="s">
        <v>9</v>
      </c>
    </row>
    <row r="2" spans="1:10" s="1" customFormat="1" ht="29.25" customHeight="1">
      <c r="A2" s="16" t="s">
        <v>29</v>
      </c>
      <c r="B2" s="14" t="s">
        <v>30</v>
      </c>
      <c r="C2" s="34">
        <v>159</v>
      </c>
      <c r="D2" s="35">
        <f>C2*0.15</f>
        <v>23.849999999999998</v>
      </c>
      <c r="E2" s="19"/>
      <c r="F2" s="20"/>
      <c r="G2" s="21"/>
      <c r="H2" s="22">
        <f aca="true" t="shared" si="0" ref="H2:H7">G2-F2</f>
        <v>0</v>
      </c>
      <c r="I2" s="18"/>
      <c r="J2" s="23">
        <f aca="true" t="shared" si="1" ref="J2:J7">H2-I2</f>
        <v>0</v>
      </c>
    </row>
    <row r="3" spans="1:10" s="1" customFormat="1" ht="29.25" customHeight="1">
      <c r="A3" s="16" t="s">
        <v>29</v>
      </c>
      <c r="B3" s="14" t="s">
        <v>23</v>
      </c>
      <c r="C3" s="34">
        <v>167</v>
      </c>
      <c r="D3" s="35">
        <f>C3*0.15</f>
        <v>25.05</v>
      </c>
      <c r="E3" s="19"/>
      <c r="F3" s="20"/>
      <c r="G3" s="21"/>
      <c r="H3" s="22">
        <f t="shared" si="0"/>
        <v>0</v>
      </c>
      <c r="I3" s="18"/>
      <c r="J3" s="23">
        <f t="shared" si="1"/>
        <v>0</v>
      </c>
    </row>
    <row r="4" spans="1:11" s="1" customFormat="1" ht="29.25" customHeight="1">
      <c r="A4" s="16" t="s">
        <v>29</v>
      </c>
      <c r="B4" s="14" t="s">
        <v>10</v>
      </c>
      <c r="C4" s="36">
        <v>138</v>
      </c>
      <c r="D4" s="35">
        <f>C4*0.15</f>
        <v>20.7</v>
      </c>
      <c r="E4" s="19"/>
      <c r="F4" s="20">
        <f>SUM(C2:D4)</f>
        <v>533.6000000000001</v>
      </c>
      <c r="G4" s="21">
        <v>520</v>
      </c>
      <c r="H4" s="22">
        <f t="shared" si="0"/>
        <v>-13.600000000000136</v>
      </c>
      <c r="I4" s="18">
        <v>6</v>
      </c>
      <c r="J4" s="23">
        <f t="shared" si="1"/>
        <v>-19.600000000000136</v>
      </c>
      <c r="K4" s="3" t="s">
        <v>202</v>
      </c>
    </row>
    <row r="5" spans="1:10" s="1" customFormat="1" ht="29.25" customHeight="1" hidden="1">
      <c r="A5" s="25" t="s">
        <v>201</v>
      </c>
      <c r="B5" s="14" t="s">
        <v>31</v>
      </c>
      <c r="C5" s="34">
        <v>165</v>
      </c>
      <c r="D5" s="35">
        <f aca="true" t="shared" si="2" ref="D5:D25">C5*0.15</f>
        <v>24.75</v>
      </c>
      <c r="E5" s="19"/>
      <c r="F5" s="20"/>
      <c r="G5" s="21"/>
      <c r="H5" s="22">
        <f t="shared" si="0"/>
        <v>0</v>
      </c>
      <c r="I5" s="18"/>
      <c r="J5" s="23">
        <f t="shared" si="1"/>
        <v>0</v>
      </c>
    </row>
    <row r="6" spans="1:10" s="1" customFormat="1" ht="29.25" customHeight="1" hidden="1">
      <c r="A6" s="25" t="s">
        <v>201</v>
      </c>
      <c r="B6" s="15" t="s">
        <v>32</v>
      </c>
      <c r="C6" s="36">
        <v>248</v>
      </c>
      <c r="D6" s="35">
        <f t="shared" si="2"/>
        <v>37.199999999999996</v>
      </c>
      <c r="E6" s="19"/>
      <c r="F6" s="20"/>
      <c r="G6" s="21"/>
      <c r="H6" s="22">
        <f t="shared" si="0"/>
        <v>0</v>
      </c>
      <c r="I6" s="18"/>
      <c r="J6" s="23">
        <f t="shared" si="1"/>
        <v>0</v>
      </c>
    </row>
    <row r="7" spans="1:10" s="1" customFormat="1" ht="29.25" customHeight="1" hidden="1">
      <c r="A7" s="25" t="s">
        <v>201</v>
      </c>
      <c r="B7" s="15" t="s">
        <v>33</v>
      </c>
      <c r="C7" s="36">
        <v>72</v>
      </c>
      <c r="D7" s="37">
        <f t="shared" si="2"/>
        <v>10.799999999999999</v>
      </c>
      <c r="E7" s="19"/>
      <c r="F7" s="20"/>
      <c r="G7" s="26"/>
      <c r="H7" s="22">
        <f t="shared" si="0"/>
        <v>0</v>
      </c>
      <c r="I7" s="18"/>
      <c r="J7" s="23">
        <f t="shared" si="1"/>
        <v>0</v>
      </c>
    </row>
    <row r="8" spans="1:10" s="1" customFormat="1" ht="29.25" customHeight="1" hidden="1">
      <c r="A8" s="25" t="s">
        <v>201</v>
      </c>
      <c r="B8" s="15" t="s">
        <v>34</v>
      </c>
      <c r="C8" s="36">
        <v>74</v>
      </c>
      <c r="D8" s="37">
        <f t="shared" si="2"/>
        <v>11.1</v>
      </c>
      <c r="E8" s="24"/>
      <c r="F8" s="20"/>
      <c r="G8" s="21"/>
      <c r="H8" s="22">
        <f aca="true" t="shared" si="3" ref="H8:H23">G8-F8</f>
        <v>0</v>
      </c>
      <c r="I8" s="18"/>
      <c r="J8" s="23">
        <f aca="true" t="shared" si="4" ref="J8:J23">H8-I8</f>
        <v>0</v>
      </c>
    </row>
    <row r="9" spans="1:10" s="1" customFormat="1" ht="29.25" customHeight="1" hidden="1">
      <c r="A9" s="25" t="s">
        <v>201</v>
      </c>
      <c r="B9" s="15" t="s">
        <v>35</v>
      </c>
      <c r="C9" s="36">
        <v>118</v>
      </c>
      <c r="D9" s="35">
        <f t="shared" si="2"/>
        <v>17.7</v>
      </c>
      <c r="E9" s="24"/>
      <c r="F9" s="20"/>
      <c r="G9" s="21"/>
      <c r="H9" s="22">
        <f t="shared" si="3"/>
        <v>0</v>
      </c>
      <c r="I9" s="18"/>
      <c r="J9" s="23">
        <f t="shared" si="4"/>
        <v>0</v>
      </c>
    </row>
    <row r="10" spans="1:10" s="1" customFormat="1" ht="29.25" customHeight="1" hidden="1">
      <c r="A10" s="25" t="s">
        <v>201</v>
      </c>
      <c r="B10" s="15" t="s">
        <v>12</v>
      </c>
      <c r="C10" s="36">
        <v>159</v>
      </c>
      <c r="D10" s="35">
        <f>C10*0.15</f>
        <v>23.849999999999998</v>
      </c>
      <c r="E10" s="24"/>
      <c r="F10" s="20">
        <f>SUM(C5:D10)</f>
        <v>961.4000000000001</v>
      </c>
      <c r="G10" s="21">
        <v>1050</v>
      </c>
      <c r="H10" s="22">
        <f t="shared" si="3"/>
        <v>88.59999999999991</v>
      </c>
      <c r="I10" s="18">
        <v>18</v>
      </c>
      <c r="J10" s="23">
        <f t="shared" si="4"/>
        <v>70.59999999999991</v>
      </c>
    </row>
    <row r="11" spans="1:10" s="1" customFormat="1" ht="29.25" customHeight="1">
      <c r="A11" s="25" t="s">
        <v>36</v>
      </c>
      <c r="B11" s="14" t="s">
        <v>13</v>
      </c>
      <c r="C11" s="36">
        <v>210</v>
      </c>
      <c r="D11" s="35">
        <f t="shared" si="2"/>
        <v>31.5</v>
      </c>
      <c r="E11" s="24"/>
      <c r="F11" s="20"/>
      <c r="G11" s="21"/>
      <c r="H11" s="22">
        <f t="shared" si="3"/>
        <v>0</v>
      </c>
      <c r="I11" s="18"/>
      <c r="J11" s="23">
        <f t="shared" si="4"/>
        <v>0</v>
      </c>
    </row>
    <row r="12" spans="1:10" s="1" customFormat="1" ht="29.25" customHeight="1">
      <c r="A12" s="25" t="s">
        <v>36</v>
      </c>
      <c r="B12" s="14" t="s">
        <v>13</v>
      </c>
      <c r="C12" s="36">
        <v>210</v>
      </c>
      <c r="D12" s="35">
        <f t="shared" si="2"/>
        <v>31.5</v>
      </c>
      <c r="E12" s="24"/>
      <c r="F12" s="20">
        <f>SUM(C11:D12)</f>
        <v>483</v>
      </c>
      <c r="G12" s="26"/>
      <c r="H12" s="22">
        <f>G12-F12</f>
        <v>-483</v>
      </c>
      <c r="I12" s="18"/>
      <c r="J12" s="23">
        <f>H12-I12</f>
        <v>-483</v>
      </c>
    </row>
    <row r="13" spans="1:10" s="1" customFormat="1" ht="29.25" customHeight="1">
      <c r="A13" s="25" t="s">
        <v>37</v>
      </c>
      <c r="B13" s="15" t="s">
        <v>12</v>
      </c>
      <c r="C13" s="36">
        <v>159</v>
      </c>
      <c r="D13" s="35">
        <f t="shared" si="2"/>
        <v>23.849999999999998</v>
      </c>
      <c r="E13" s="24"/>
      <c r="F13" s="20"/>
      <c r="G13" s="21"/>
      <c r="H13" s="22">
        <f>G13-F13</f>
        <v>0</v>
      </c>
      <c r="I13" s="18"/>
      <c r="J13" s="23">
        <f>H13-I13</f>
        <v>0</v>
      </c>
    </row>
    <row r="14" spans="1:10" s="1" customFormat="1" ht="29.25" customHeight="1">
      <c r="A14" s="25" t="s">
        <v>37</v>
      </c>
      <c r="B14" s="15" t="s">
        <v>116</v>
      </c>
      <c r="C14" s="36">
        <v>157</v>
      </c>
      <c r="D14" s="35">
        <f t="shared" si="2"/>
        <v>23.55</v>
      </c>
      <c r="E14" s="24"/>
      <c r="F14" s="20"/>
      <c r="G14" s="21"/>
      <c r="H14" s="22">
        <f t="shared" si="3"/>
        <v>0</v>
      </c>
      <c r="I14" s="18"/>
      <c r="J14" s="23">
        <f t="shared" si="4"/>
        <v>0</v>
      </c>
    </row>
    <row r="15" spans="1:11" s="1" customFormat="1" ht="29.25" customHeight="1">
      <c r="A15" s="25" t="s">
        <v>37</v>
      </c>
      <c r="B15" s="15" t="s">
        <v>38</v>
      </c>
      <c r="C15" s="38">
        <v>167</v>
      </c>
      <c r="D15" s="35">
        <f t="shared" si="2"/>
        <v>25.05</v>
      </c>
      <c r="E15" s="24"/>
      <c r="F15" s="20">
        <f>SUM(C13:D15)</f>
        <v>555.45</v>
      </c>
      <c r="G15" s="21">
        <v>600</v>
      </c>
      <c r="H15" s="22">
        <f t="shared" si="3"/>
        <v>44.549999999999955</v>
      </c>
      <c r="I15" s="18">
        <v>9</v>
      </c>
      <c r="J15" s="23">
        <f t="shared" si="4"/>
        <v>35.549999999999955</v>
      </c>
      <c r="K15" s="2"/>
    </row>
    <row r="16" spans="1:11" s="1" customFormat="1" ht="29.25" customHeight="1" hidden="1">
      <c r="A16" s="25" t="s">
        <v>39</v>
      </c>
      <c r="B16" s="15" t="s">
        <v>12</v>
      </c>
      <c r="C16" s="36">
        <v>159</v>
      </c>
      <c r="D16" s="35">
        <f aca="true" t="shared" si="5" ref="D16:D21">C16*0.15</f>
        <v>23.849999999999998</v>
      </c>
      <c r="E16" s="24"/>
      <c r="F16" s="20"/>
      <c r="G16" s="21"/>
      <c r="H16" s="22">
        <f>G16-F16</f>
        <v>0</v>
      </c>
      <c r="I16" s="18"/>
      <c r="J16" s="23">
        <f>H16-I16</f>
        <v>0</v>
      </c>
      <c r="K16" s="2"/>
    </row>
    <row r="17" spans="1:11" s="1" customFormat="1" ht="29.25" customHeight="1" hidden="1">
      <c r="A17" s="25" t="s">
        <v>39</v>
      </c>
      <c r="B17" s="15" t="s">
        <v>12</v>
      </c>
      <c r="C17" s="36">
        <v>159</v>
      </c>
      <c r="D17" s="35">
        <f t="shared" si="5"/>
        <v>23.849999999999998</v>
      </c>
      <c r="E17" s="24"/>
      <c r="F17" s="20"/>
      <c r="G17" s="21"/>
      <c r="H17" s="22">
        <f>G17-F17</f>
        <v>0</v>
      </c>
      <c r="I17" s="18"/>
      <c r="J17" s="23">
        <f>H17-I17</f>
        <v>0</v>
      </c>
      <c r="K17" s="2"/>
    </row>
    <row r="18" spans="1:11" s="1" customFormat="1" ht="29.25" customHeight="1" hidden="1">
      <c r="A18" s="25" t="s">
        <v>39</v>
      </c>
      <c r="B18" s="15" t="s">
        <v>40</v>
      </c>
      <c r="C18" s="36">
        <v>159</v>
      </c>
      <c r="D18" s="35">
        <f t="shared" si="5"/>
        <v>23.849999999999998</v>
      </c>
      <c r="E18" s="24"/>
      <c r="F18" s="20"/>
      <c r="G18" s="21"/>
      <c r="H18" s="22">
        <f>G18-F18</f>
        <v>0</v>
      </c>
      <c r="I18" s="18"/>
      <c r="J18" s="23">
        <f>H18-I18</f>
        <v>0</v>
      </c>
      <c r="K18" s="2"/>
    </row>
    <row r="19" spans="1:11" s="1" customFormat="1" ht="29.25" customHeight="1" hidden="1">
      <c r="A19" s="25" t="s">
        <v>39</v>
      </c>
      <c r="B19" s="15" t="s">
        <v>40</v>
      </c>
      <c r="C19" s="36">
        <v>159</v>
      </c>
      <c r="D19" s="35">
        <f t="shared" si="5"/>
        <v>23.849999999999998</v>
      </c>
      <c r="E19" s="24"/>
      <c r="F19" s="20"/>
      <c r="G19" s="42"/>
      <c r="H19" s="22">
        <f>G19-F19</f>
        <v>0</v>
      </c>
      <c r="I19" s="18"/>
      <c r="J19" s="23">
        <f>H19-I19</f>
        <v>0</v>
      </c>
      <c r="K19" s="2"/>
    </row>
    <row r="20" spans="1:11" s="1" customFormat="1" ht="29.25" customHeight="1" hidden="1">
      <c r="A20" s="25" t="s">
        <v>39</v>
      </c>
      <c r="B20" s="15" t="s">
        <v>17</v>
      </c>
      <c r="C20" s="36">
        <v>159</v>
      </c>
      <c r="D20" s="35">
        <f t="shared" si="5"/>
        <v>23.849999999999998</v>
      </c>
      <c r="E20" s="24"/>
      <c r="F20" s="20">
        <f>SUM(C16:D20)</f>
        <v>914.2500000000001</v>
      </c>
      <c r="G20" s="21">
        <v>920</v>
      </c>
      <c r="H20" s="22">
        <f t="shared" si="3"/>
        <v>5.749999999999886</v>
      </c>
      <c r="I20" s="18">
        <v>15</v>
      </c>
      <c r="J20" s="23">
        <f t="shared" si="4"/>
        <v>-9.250000000000114</v>
      </c>
      <c r="K20" s="2"/>
    </row>
    <row r="21" spans="1:11" s="1" customFormat="1" ht="29.25" customHeight="1" hidden="1">
      <c r="A21" s="17" t="s">
        <v>41</v>
      </c>
      <c r="B21" s="14" t="s">
        <v>42</v>
      </c>
      <c r="C21" s="34">
        <v>167</v>
      </c>
      <c r="D21" s="35">
        <f t="shared" si="5"/>
        <v>25.05</v>
      </c>
      <c r="E21" s="24"/>
      <c r="F21" s="20"/>
      <c r="G21" s="26"/>
      <c r="H21" s="22">
        <f>G21-F21</f>
        <v>0</v>
      </c>
      <c r="I21" s="18"/>
      <c r="J21" s="23">
        <f>H21-I21</f>
        <v>0</v>
      </c>
      <c r="K21" s="2"/>
    </row>
    <row r="22" spans="1:11" s="1" customFormat="1" ht="29.25" customHeight="1" hidden="1">
      <c r="A22" s="17" t="s">
        <v>41</v>
      </c>
      <c r="B22" s="14" t="s">
        <v>43</v>
      </c>
      <c r="C22" s="34">
        <v>167</v>
      </c>
      <c r="D22" s="35">
        <f t="shared" si="2"/>
        <v>25.05</v>
      </c>
      <c r="E22" s="24"/>
      <c r="F22" s="20">
        <f>SUM(C21:D22)</f>
        <v>384.1</v>
      </c>
      <c r="G22" s="26">
        <v>384.1</v>
      </c>
      <c r="H22" s="22">
        <f>G22-F22</f>
        <v>0</v>
      </c>
      <c r="I22" s="18">
        <v>6</v>
      </c>
      <c r="J22" s="23">
        <f>H22-I22</f>
        <v>-6</v>
      </c>
      <c r="K22" s="2"/>
    </row>
    <row r="23" spans="1:11" s="1" customFormat="1" ht="29.25" customHeight="1">
      <c r="A23" s="16" t="s">
        <v>44</v>
      </c>
      <c r="B23" s="14" t="s">
        <v>20</v>
      </c>
      <c r="C23" s="34">
        <v>205</v>
      </c>
      <c r="D23" s="35">
        <f t="shared" si="2"/>
        <v>30.75</v>
      </c>
      <c r="E23" s="24"/>
      <c r="F23" s="20"/>
      <c r="G23" s="21"/>
      <c r="H23" s="22">
        <f t="shared" si="3"/>
        <v>0</v>
      </c>
      <c r="I23" s="18"/>
      <c r="J23" s="23">
        <f t="shared" si="4"/>
        <v>0</v>
      </c>
      <c r="K23" s="2"/>
    </row>
    <row r="24" spans="1:10" s="1" customFormat="1" ht="29.25" customHeight="1">
      <c r="A24" s="16" t="s">
        <v>44</v>
      </c>
      <c r="B24" s="14" t="s">
        <v>45</v>
      </c>
      <c r="C24" s="34">
        <v>205</v>
      </c>
      <c r="D24" s="35">
        <f t="shared" si="2"/>
        <v>30.75</v>
      </c>
      <c r="E24" s="24"/>
      <c r="F24" s="20"/>
      <c r="G24" s="26"/>
      <c r="H24" s="22">
        <f aca="true" t="shared" si="6" ref="H24:H44">G24-F24</f>
        <v>0</v>
      </c>
      <c r="I24" s="18"/>
      <c r="J24" s="23">
        <f aca="true" t="shared" si="7" ref="J24:J39">H24-I24</f>
        <v>0</v>
      </c>
    </row>
    <row r="25" spans="1:10" s="1" customFormat="1" ht="29.25" customHeight="1">
      <c r="A25" s="16" t="s">
        <v>44</v>
      </c>
      <c r="B25" s="14" t="s">
        <v>46</v>
      </c>
      <c r="C25" s="34">
        <v>205</v>
      </c>
      <c r="D25" s="35">
        <f t="shared" si="2"/>
        <v>30.75</v>
      </c>
      <c r="E25" s="24"/>
      <c r="F25" s="20">
        <f>SUM(C23:D25)</f>
        <v>707.25</v>
      </c>
      <c r="G25" s="26">
        <v>700</v>
      </c>
      <c r="H25" s="22">
        <f aca="true" t="shared" si="8" ref="H25:H31">G25-F25</f>
        <v>-7.25</v>
      </c>
      <c r="I25" s="18"/>
      <c r="J25" s="23">
        <f t="shared" si="7"/>
        <v>-7.25</v>
      </c>
    </row>
    <row r="26" spans="1:10" s="1" customFormat="1" ht="29.25" customHeight="1" hidden="1">
      <c r="A26" s="16" t="s">
        <v>21</v>
      </c>
      <c r="B26" s="15" t="s">
        <v>12</v>
      </c>
      <c r="C26" s="36">
        <v>159</v>
      </c>
      <c r="D26" s="35">
        <f>C26*0.15</f>
        <v>23.849999999999998</v>
      </c>
      <c r="E26" s="24"/>
      <c r="F26" s="20"/>
      <c r="G26" s="26"/>
      <c r="H26" s="22">
        <f t="shared" si="8"/>
        <v>0</v>
      </c>
      <c r="I26" s="18"/>
      <c r="J26" s="23">
        <f t="shared" si="7"/>
        <v>0</v>
      </c>
    </row>
    <row r="27" spans="1:10" s="1" customFormat="1" ht="29.25" customHeight="1" hidden="1">
      <c r="A27" s="16" t="s">
        <v>21</v>
      </c>
      <c r="B27" s="15" t="s">
        <v>22</v>
      </c>
      <c r="C27" s="36">
        <v>149</v>
      </c>
      <c r="D27" s="35">
        <f>C27*0.15</f>
        <v>22.349999999999998</v>
      </c>
      <c r="E27" s="24"/>
      <c r="F27" s="20">
        <f>SUM(C26:D27)</f>
        <v>354.20000000000005</v>
      </c>
      <c r="G27" s="26">
        <v>374</v>
      </c>
      <c r="H27" s="22">
        <f t="shared" si="8"/>
        <v>19.799999999999955</v>
      </c>
      <c r="I27" s="18">
        <v>6</v>
      </c>
      <c r="J27" s="23">
        <f t="shared" si="7"/>
        <v>13.799999999999955</v>
      </c>
    </row>
    <row r="28" spans="1:10" s="1" customFormat="1" ht="29.25" customHeight="1" hidden="1">
      <c r="A28" s="16" t="s">
        <v>47</v>
      </c>
      <c r="B28" s="15" t="s">
        <v>25</v>
      </c>
      <c r="C28" s="36">
        <v>159</v>
      </c>
      <c r="D28" s="35">
        <f aca="true" t="shared" si="9" ref="D28:D33">C28*0.15</f>
        <v>23.849999999999998</v>
      </c>
      <c r="E28" s="24"/>
      <c r="F28" s="20"/>
      <c r="G28" s="26"/>
      <c r="H28" s="22">
        <f t="shared" si="8"/>
        <v>0</v>
      </c>
      <c r="I28" s="18"/>
      <c r="J28" s="23">
        <f t="shared" si="7"/>
        <v>0</v>
      </c>
    </row>
    <row r="29" spans="1:10" s="1" customFormat="1" ht="29.25" customHeight="1" hidden="1">
      <c r="A29" s="16" t="s">
        <v>47</v>
      </c>
      <c r="B29" s="15" t="s">
        <v>16</v>
      </c>
      <c r="C29" s="36">
        <v>149</v>
      </c>
      <c r="D29" s="35">
        <f t="shared" si="9"/>
        <v>22.349999999999998</v>
      </c>
      <c r="E29" s="24"/>
      <c r="F29" s="20">
        <f>SUM(C28:D29)</f>
        <v>354.20000000000005</v>
      </c>
      <c r="G29" s="26">
        <v>370</v>
      </c>
      <c r="H29" s="22">
        <f t="shared" si="8"/>
        <v>15.799999999999955</v>
      </c>
      <c r="I29" s="18">
        <v>6</v>
      </c>
      <c r="J29" s="23">
        <f t="shared" si="7"/>
        <v>9.799999999999955</v>
      </c>
    </row>
    <row r="30" spans="1:10" s="1" customFormat="1" ht="29.25" customHeight="1" hidden="1">
      <c r="A30" s="16" t="s">
        <v>48</v>
      </c>
      <c r="B30" s="14" t="s">
        <v>49</v>
      </c>
      <c r="C30" s="34">
        <v>167</v>
      </c>
      <c r="D30" s="35">
        <f t="shared" si="9"/>
        <v>25.05</v>
      </c>
      <c r="E30" s="24"/>
      <c r="F30" s="20"/>
      <c r="G30" s="26"/>
      <c r="H30" s="22">
        <f t="shared" si="8"/>
        <v>0</v>
      </c>
      <c r="I30" s="18"/>
      <c r="J30" s="23">
        <f t="shared" si="7"/>
        <v>0</v>
      </c>
    </row>
    <row r="31" spans="1:10" s="1" customFormat="1" ht="29.25" customHeight="1" hidden="1">
      <c r="A31" s="16" t="s">
        <v>48</v>
      </c>
      <c r="B31" s="14" t="s">
        <v>50</v>
      </c>
      <c r="C31" s="34">
        <v>157</v>
      </c>
      <c r="D31" s="35">
        <f t="shared" si="9"/>
        <v>23.55</v>
      </c>
      <c r="E31" s="24"/>
      <c r="F31" s="20">
        <f>SUM(C30:D31)</f>
        <v>372.6</v>
      </c>
      <c r="G31" s="26">
        <v>385</v>
      </c>
      <c r="H31" s="22">
        <f t="shared" si="8"/>
        <v>12.399999999999977</v>
      </c>
      <c r="I31" s="18">
        <v>6</v>
      </c>
      <c r="J31" s="23">
        <f t="shared" si="7"/>
        <v>6.399999999999977</v>
      </c>
    </row>
    <row r="32" spans="1:10" s="1" customFormat="1" ht="29.25" customHeight="1" hidden="1">
      <c r="A32" s="16" t="s">
        <v>51</v>
      </c>
      <c r="B32" s="15" t="s">
        <v>52</v>
      </c>
      <c r="C32" s="36">
        <v>159</v>
      </c>
      <c r="D32" s="35">
        <f t="shared" si="9"/>
        <v>23.849999999999998</v>
      </c>
      <c r="E32" s="24"/>
      <c r="F32" s="20"/>
      <c r="G32" s="21"/>
      <c r="H32" s="22">
        <f t="shared" si="6"/>
        <v>0</v>
      </c>
      <c r="I32" s="18"/>
      <c r="J32" s="23">
        <f t="shared" si="7"/>
        <v>0</v>
      </c>
    </row>
    <row r="33" spans="1:10" s="1" customFormat="1" ht="29.25" customHeight="1" hidden="1">
      <c r="A33" s="16" t="s">
        <v>51</v>
      </c>
      <c r="B33" s="15" t="s">
        <v>53</v>
      </c>
      <c r="C33" s="36">
        <v>159</v>
      </c>
      <c r="D33" s="35">
        <f t="shared" si="9"/>
        <v>23.849999999999998</v>
      </c>
      <c r="E33" s="24"/>
      <c r="F33" s="20"/>
      <c r="G33" s="21"/>
      <c r="H33" s="22">
        <f t="shared" si="6"/>
        <v>0</v>
      </c>
      <c r="I33" s="18"/>
      <c r="J33" s="23">
        <f t="shared" si="7"/>
        <v>0</v>
      </c>
    </row>
    <row r="34" spans="1:10" s="1" customFormat="1" ht="29.25" customHeight="1" hidden="1">
      <c r="A34" s="16" t="s">
        <v>51</v>
      </c>
      <c r="B34" s="15" t="s">
        <v>54</v>
      </c>
      <c r="C34" s="38">
        <v>112</v>
      </c>
      <c r="D34" s="35">
        <f aca="true" t="shared" si="10" ref="D34:D53">C34*0.15</f>
        <v>16.8</v>
      </c>
      <c r="E34" s="24"/>
      <c r="F34" s="20"/>
      <c r="G34" s="21"/>
      <c r="H34" s="22">
        <f t="shared" si="6"/>
        <v>0</v>
      </c>
      <c r="I34" s="18"/>
      <c r="J34" s="23">
        <f t="shared" si="7"/>
        <v>0</v>
      </c>
    </row>
    <row r="35" spans="1:10" s="1" customFormat="1" ht="29.25" customHeight="1" hidden="1">
      <c r="A35" s="16" t="s">
        <v>51</v>
      </c>
      <c r="B35" s="15" t="s">
        <v>55</v>
      </c>
      <c r="C35" s="38">
        <v>165</v>
      </c>
      <c r="D35" s="35">
        <f t="shared" si="10"/>
        <v>24.75</v>
      </c>
      <c r="E35" s="24"/>
      <c r="F35" s="20">
        <f>SUM(C32:D35)</f>
        <v>684.25</v>
      </c>
      <c r="G35" s="21">
        <v>690</v>
      </c>
      <c r="H35" s="22">
        <f t="shared" si="6"/>
        <v>5.75</v>
      </c>
      <c r="I35" s="18">
        <v>12</v>
      </c>
      <c r="J35" s="23">
        <f t="shared" si="7"/>
        <v>-6.25</v>
      </c>
    </row>
    <row r="36" spans="1:10" s="1" customFormat="1" ht="29.25" customHeight="1" hidden="1">
      <c r="A36" s="16" t="s">
        <v>56</v>
      </c>
      <c r="B36" s="15" t="s">
        <v>12</v>
      </c>
      <c r="C36" s="36">
        <v>159</v>
      </c>
      <c r="D36" s="35">
        <f t="shared" si="10"/>
        <v>23.849999999999998</v>
      </c>
      <c r="E36" s="24"/>
      <c r="F36" s="20"/>
      <c r="G36" s="21"/>
      <c r="H36" s="22">
        <f t="shared" si="6"/>
        <v>0</v>
      </c>
      <c r="I36" s="18"/>
      <c r="J36" s="23">
        <f t="shared" si="7"/>
        <v>0</v>
      </c>
    </row>
    <row r="37" spans="1:10" s="1" customFormat="1" ht="29.25" customHeight="1" hidden="1">
      <c r="A37" s="16" t="s">
        <v>56</v>
      </c>
      <c r="B37" s="15" t="s">
        <v>25</v>
      </c>
      <c r="C37" s="36">
        <v>159</v>
      </c>
      <c r="D37" s="35">
        <f t="shared" si="10"/>
        <v>23.849999999999998</v>
      </c>
      <c r="E37" s="24"/>
      <c r="F37" s="20"/>
      <c r="G37" s="26"/>
      <c r="H37" s="22">
        <f>G37-F37</f>
        <v>0</v>
      </c>
      <c r="I37" s="18"/>
      <c r="J37" s="23">
        <f t="shared" si="7"/>
        <v>0</v>
      </c>
    </row>
    <row r="38" spans="1:10" s="1" customFormat="1" ht="29.25" customHeight="1" hidden="1">
      <c r="A38" s="16" t="s">
        <v>56</v>
      </c>
      <c r="B38" s="15" t="s">
        <v>40</v>
      </c>
      <c r="C38" s="36">
        <v>159</v>
      </c>
      <c r="D38" s="35">
        <f t="shared" si="10"/>
        <v>23.849999999999998</v>
      </c>
      <c r="E38" s="24"/>
      <c r="F38" s="20"/>
      <c r="G38" s="21"/>
      <c r="H38" s="22">
        <f t="shared" si="6"/>
        <v>0</v>
      </c>
      <c r="I38" s="18"/>
      <c r="J38" s="23">
        <f t="shared" si="7"/>
        <v>0</v>
      </c>
    </row>
    <row r="39" spans="1:10" s="1" customFormat="1" ht="29.25" customHeight="1" hidden="1">
      <c r="A39" s="16" t="s">
        <v>56</v>
      </c>
      <c r="B39" s="14" t="s">
        <v>57</v>
      </c>
      <c r="C39" s="36">
        <v>200</v>
      </c>
      <c r="D39" s="35">
        <f t="shared" si="10"/>
        <v>30</v>
      </c>
      <c r="E39" s="24"/>
      <c r="F39" s="20">
        <f>SUM(C36:D39)</f>
        <v>778.5500000000001</v>
      </c>
      <c r="G39" s="26">
        <v>779</v>
      </c>
      <c r="H39" s="22">
        <f t="shared" si="6"/>
        <v>0.4499999999999318</v>
      </c>
      <c r="I39" s="18">
        <v>12</v>
      </c>
      <c r="J39" s="23">
        <f t="shared" si="7"/>
        <v>-11.550000000000068</v>
      </c>
    </row>
    <row r="40" spans="1:10" s="1" customFormat="1" ht="29.25" customHeight="1" hidden="1">
      <c r="A40" s="16" t="s">
        <v>58</v>
      </c>
      <c r="B40" s="15" t="s">
        <v>24</v>
      </c>
      <c r="C40" s="38">
        <v>167</v>
      </c>
      <c r="D40" s="35">
        <f t="shared" si="10"/>
        <v>25.05</v>
      </c>
      <c r="E40" s="24"/>
      <c r="F40" s="20">
        <f>SUM(C40:D40)</f>
        <v>192.05</v>
      </c>
      <c r="G40" s="21">
        <v>200</v>
      </c>
      <c r="H40" s="22">
        <f t="shared" si="6"/>
        <v>7.949999999999989</v>
      </c>
      <c r="I40" s="18">
        <v>3</v>
      </c>
      <c r="J40" s="23">
        <f aca="true" t="shared" si="11" ref="J40:J48">H40-I40</f>
        <v>4.949999999999989</v>
      </c>
    </row>
    <row r="41" spans="1:10" s="1" customFormat="1" ht="29.25" customHeight="1">
      <c r="A41" s="16" t="s">
        <v>59</v>
      </c>
      <c r="B41" s="14" t="s">
        <v>105</v>
      </c>
      <c r="C41" s="39">
        <v>164</v>
      </c>
      <c r="D41" s="39">
        <f t="shared" si="10"/>
        <v>24.599999999999998</v>
      </c>
      <c r="E41" s="24"/>
      <c r="F41" s="20"/>
      <c r="G41" s="43"/>
      <c r="H41" s="22">
        <f t="shared" si="6"/>
        <v>0</v>
      </c>
      <c r="I41" s="18"/>
      <c r="J41" s="23">
        <f t="shared" si="11"/>
        <v>0</v>
      </c>
    </row>
    <row r="42" spans="1:10" s="1" customFormat="1" ht="29.25" customHeight="1">
      <c r="A42" s="16" t="s">
        <v>59</v>
      </c>
      <c r="B42" s="29" t="s">
        <v>106</v>
      </c>
      <c r="C42" s="39">
        <v>159</v>
      </c>
      <c r="D42" s="35">
        <f t="shared" si="10"/>
        <v>23.849999999999998</v>
      </c>
      <c r="E42" s="24"/>
      <c r="F42" s="20"/>
      <c r="G42" s="21"/>
      <c r="H42" s="22">
        <f t="shared" si="6"/>
        <v>0</v>
      </c>
      <c r="I42" s="18"/>
      <c r="J42" s="23">
        <f t="shared" si="11"/>
        <v>0</v>
      </c>
    </row>
    <row r="43" spans="1:10" s="1" customFormat="1" ht="29.25" customHeight="1">
      <c r="A43" s="16" t="s">
        <v>59</v>
      </c>
      <c r="B43" s="31" t="s">
        <v>60</v>
      </c>
      <c r="C43" s="36">
        <v>45</v>
      </c>
      <c r="D43" s="35">
        <f t="shared" si="10"/>
        <v>6.75</v>
      </c>
      <c r="E43" s="24"/>
      <c r="F43" s="20"/>
      <c r="G43" s="21"/>
      <c r="H43" s="22">
        <f t="shared" si="6"/>
        <v>0</v>
      </c>
      <c r="I43" s="18"/>
      <c r="J43" s="23">
        <f t="shared" si="11"/>
        <v>0</v>
      </c>
    </row>
    <row r="44" spans="1:10" s="1" customFormat="1" ht="29.25" customHeight="1">
      <c r="A44" s="16" t="s">
        <v>59</v>
      </c>
      <c r="B44" s="31" t="s">
        <v>61</v>
      </c>
      <c r="C44" s="36">
        <v>45</v>
      </c>
      <c r="D44" s="35">
        <f t="shared" si="10"/>
        <v>6.75</v>
      </c>
      <c r="E44" s="24"/>
      <c r="F44" s="20"/>
      <c r="G44" s="21"/>
      <c r="H44" s="22">
        <f t="shared" si="6"/>
        <v>0</v>
      </c>
      <c r="I44" s="18"/>
      <c r="J44" s="23">
        <f t="shared" si="11"/>
        <v>0</v>
      </c>
    </row>
    <row r="45" spans="1:10" s="1" customFormat="1" ht="29.25" customHeight="1">
      <c r="A45" s="16" t="s">
        <v>59</v>
      </c>
      <c r="B45" s="41" t="s">
        <v>27</v>
      </c>
      <c r="C45" s="36">
        <v>70</v>
      </c>
      <c r="D45" s="35">
        <f t="shared" si="10"/>
        <v>10.5</v>
      </c>
      <c r="E45" s="24"/>
      <c r="F45" s="20">
        <f>SUM(C41:D45)</f>
        <v>555.45</v>
      </c>
      <c r="G45" s="21">
        <v>560</v>
      </c>
      <c r="H45" s="22">
        <f aca="true" t="shared" si="12" ref="H45:H52">G45-F45</f>
        <v>4.5499999999999545</v>
      </c>
      <c r="I45" s="18">
        <v>12</v>
      </c>
      <c r="J45" s="23">
        <f t="shared" si="11"/>
        <v>-7.4500000000000455</v>
      </c>
    </row>
    <row r="46" spans="1:10" s="1" customFormat="1" ht="29.25" customHeight="1">
      <c r="A46" s="16" t="s">
        <v>62</v>
      </c>
      <c r="B46" s="15" t="s">
        <v>14</v>
      </c>
      <c r="C46" s="36">
        <v>159</v>
      </c>
      <c r="D46" s="35">
        <f t="shared" si="10"/>
        <v>23.849999999999998</v>
      </c>
      <c r="E46" s="24"/>
      <c r="F46" s="20"/>
      <c r="G46" s="21"/>
      <c r="H46" s="22">
        <f t="shared" si="12"/>
        <v>0</v>
      </c>
      <c r="I46" s="18"/>
      <c r="J46" s="23">
        <f t="shared" si="11"/>
        <v>0</v>
      </c>
    </row>
    <row r="47" spans="1:10" s="1" customFormat="1" ht="29.25" customHeight="1">
      <c r="A47" s="16" t="s">
        <v>62</v>
      </c>
      <c r="B47" s="15" t="s">
        <v>14</v>
      </c>
      <c r="C47" s="36">
        <v>159</v>
      </c>
      <c r="D47" s="35">
        <f t="shared" si="10"/>
        <v>23.849999999999998</v>
      </c>
      <c r="E47" s="24"/>
      <c r="F47" s="20"/>
      <c r="G47" s="21"/>
      <c r="H47" s="22">
        <f t="shared" si="12"/>
        <v>0</v>
      </c>
      <c r="I47" s="18"/>
      <c r="J47" s="23">
        <f t="shared" si="11"/>
        <v>0</v>
      </c>
    </row>
    <row r="48" spans="1:10" s="1" customFormat="1" ht="29.25" customHeight="1">
      <c r="A48" s="16" t="s">
        <v>62</v>
      </c>
      <c r="B48" s="15" t="s">
        <v>11</v>
      </c>
      <c r="C48" s="36">
        <v>159</v>
      </c>
      <c r="D48" s="35">
        <f t="shared" si="10"/>
        <v>23.849999999999998</v>
      </c>
      <c r="E48" s="24"/>
      <c r="F48" s="20"/>
      <c r="G48" s="21"/>
      <c r="H48" s="22">
        <f t="shared" si="12"/>
        <v>0</v>
      </c>
      <c r="I48" s="18"/>
      <c r="J48" s="23">
        <f t="shared" si="11"/>
        <v>0</v>
      </c>
    </row>
    <row r="49" spans="1:10" ht="24.75" customHeight="1">
      <c r="A49" s="16" t="s">
        <v>62</v>
      </c>
      <c r="B49" s="15" t="s">
        <v>11</v>
      </c>
      <c r="C49" s="36">
        <v>159</v>
      </c>
      <c r="D49" s="35">
        <f t="shared" si="10"/>
        <v>23.849999999999998</v>
      </c>
      <c r="E49" s="27"/>
      <c r="F49" s="69"/>
      <c r="G49" s="21"/>
      <c r="H49" s="22">
        <f t="shared" si="12"/>
        <v>0</v>
      </c>
      <c r="I49" s="18"/>
      <c r="J49" s="23">
        <f aca="true" t="shared" si="13" ref="J49:J56">H49-I49</f>
        <v>0</v>
      </c>
    </row>
    <row r="50" spans="1:10" ht="24.75" customHeight="1">
      <c r="A50" s="16" t="s">
        <v>62</v>
      </c>
      <c r="B50" s="14" t="s">
        <v>63</v>
      </c>
      <c r="C50" s="39">
        <v>154</v>
      </c>
      <c r="D50" s="39">
        <f t="shared" si="10"/>
        <v>23.099999999999998</v>
      </c>
      <c r="E50" s="27"/>
      <c r="F50" s="69"/>
      <c r="G50" s="21"/>
      <c r="H50" s="22">
        <f t="shared" si="12"/>
        <v>0</v>
      </c>
      <c r="I50" s="18"/>
      <c r="J50" s="23">
        <f t="shared" si="13"/>
        <v>0</v>
      </c>
    </row>
    <row r="51" spans="1:10" ht="24.75" customHeight="1">
      <c r="A51" s="16" t="s">
        <v>62</v>
      </c>
      <c r="B51" s="14" t="s">
        <v>64</v>
      </c>
      <c r="C51" s="39">
        <v>154</v>
      </c>
      <c r="D51" s="35">
        <f t="shared" si="10"/>
        <v>23.099999999999998</v>
      </c>
      <c r="E51" s="27"/>
      <c r="F51" s="69"/>
      <c r="G51" s="21"/>
      <c r="H51" s="22">
        <f>G51-F51</f>
        <v>0</v>
      </c>
      <c r="I51" s="18"/>
      <c r="J51" s="23">
        <f>H51-I51</f>
        <v>0</v>
      </c>
    </row>
    <row r="52" spans="1:10" ht="24.75" customHeight="1">
      <c r="A52" s="16" t="s">
        <v>62</v>
      </c>
      <c r="B52" s="30" t="s">
        <v>65</v>
      </c>
      <c r="C52" s="39">
        <v>74</v>
      </c>
      <c r="D52" s="35">
        <f t="shared" si="10"/>
        <v>11.1</v>
      </c>
      <c r="E52" s="24"/>
      <c r="F52" s="20">
        <f>SUM(C46:D52)</f>
        <v>1170.6999999999998</v>
      </c>
      <c r="G52" s="21">
        <v>1180</v>
      </c>
      <c r="H52" s="22">
        <f t="shared" si="12"/>
        <v>9.300000000000182</v>
      </c>
      <c r="I52" s="18">
        <v>15</v>
      </c>
      <c r="J52" s="23">
        <f t="shared" si="13"/>
        <v>-5.699999999999818</v>
      </c>
    </row>
    <row r="53" spans="1:10" ht="24.75" customHeight="1">
      <c r="A53" s="25" t="s">
        <v>66</v>
      </c>
      <c r="B53" s="15" t="s">
        <v>67</v>
      </c>
      <c r="C53" s="36">
        <v>159</v>
      </c>
      <c r="D53" s="35">
        <f t="shared" si="10"/>
        <v>23.849999999999998</v>
      </c>
      <c r="E53" s="27"/>
      <c r="F53" s="69"/>
      <c r="G53" s="21"/>
      <c r="H53" s="22">
        <f>G53-F53</f>
        <v>0</v>
      </c>
      <c r="I53" s="18"/>
      <c r="J53" s="23">
        <f t="shared" si="13"/>
        <v>0</v>
      </c>
    </row>
    <row r="54" spans="1:10" ht="24.75" customHeight="1">
      <c r="A54" s="25" t="s">
        <v>66</v>
      </c>
      <c r="B54" s="15" t="s">
        <v>68</v>
      </c>
      <c r="C54" s="36">
        <v>149</v>
      </c>
      <c r="D54" s="35">
        <f aca="true" t="shared" si="14" ref="D54:D59">C54*0.15</f>
        <v>22.349999999999998</v>
      </c>
      <c r="E54" s="27"/>
      <c r="F54" s="69"/>
      <c r="G54" s="21"/>
      <c r="H54" s="22"/>
      <c r="I54" s="18"/>
      <c r="J54" s="23"/>
    </row>
    <row r="55" spans="1:10" ht="24.75" customHeight="1">
      <c r="A55" s="25" t="s">
        <v>66</v>
      </c>
      <c r="B55" s="15" t="s">
        <v>69</v>
      </c>
      <c r="C55" s="36">
        <v>189</v>
      </c>
      <c r="D55" s="35">
        <f t="shared" si="14"/>
        <v>28.349999999999998</v>
      </c>
      <c r="E55" s="27"/>
      <c r="F55" s="69"/>
      <c r="G55" s="21"/>
      <c r="H55" s="22">
        <f aca="true" t="shared" si="15" ref="H55:H63">G55-F55</f>
        <v>0</v>
      </c>
      <c r="I55" s="18"/>
      <c r="J55" s="23">
        <f t="shared" si="13"/>
        <v>0</v>
      </c>
    </row>
    <row r="56" spans="1:10" ht="24.75" customHeight="1">
      <c r="A56" s="25" t="s">
        <v>66</v>
      </c>
      <c r="B56" s="14" t="s">
        <v>70</v>
      </c>
      <c r="C56" s="39">
        <v>205</v>
      </c>
      <c r="D56" s="35">
        <f t="shared" si="14"/>
        <v>30.75</v>
      </c>
      <c r="E56" s="27"/>
      <c r="F56" s="69">
        <f>SUM(C53:D56)</f>
        <v>807.3000000000001</v>
      </c>
      <c r="G56" s="21">
        <v>810</v>
      </c>
      <c r="H56" s="22">
        <f t="shared" si="15"/>
        <v>2.699999999999932</v>
      </c>
      <c r="I56" s="18">
        <v>9</v>
      </c>
      <c r="J56" s="23">
        <f t="shared" si="13"/>
        <v>-6.300000000000068</v>
      </c>
    </row>
    <row r="57" spans="1:10" ht="24.75" customHeight="1">
      <c r="A57" s="25" t="s">
        <v>71</v>
      </c>
      <c r="B57" s="14" t="s">
        <v>72</v>
      </c>
      <c r="C57" s="39">
        <v>164</v>
      </c>
      <c r="D57" s="35">
        <f t="shared" si="14"/>
        <v>24.599999999999998</v>
      </c>
      <c r="E57" s="27"/>
      <c r="F57" s="69"/>
      <c r="G57" s="21"/>
      <c r="H57" s="22">
        <f t="shared" si="15"/>
        <v>0</v>
      </c>
      <c r="I57" s="18"/>
      <c r="J57" s="23">
        <f aca="true" t="shared" si="16" ref="J57:J62">H57-I57</f>
        <v>0</v>
      </c>
    </row>
    <row r="58" spans="1:10" ht="24.75" customHeight="1">
      <c r="A58" s="25" t="s">
        <v>71</v>
      </c>
      <c r="B58" s="15" t="s">
        <v>25</v>
      </c>
      <c r="C58" s="36">
        <v>159</v>
      </c>
      <c r="D58" s="35">
        <f t="shared" si="14"/>
        <v>23.849999999999998</v>
      </c>
      <c r="E58" s="27"/>
      <c r="F58" s="69"/>
      <c r="G58" s="21"/>
      <c r="H58" s="22">
        <f t="shared" si="15"/>
        <v>0</v>
      </c>
      <c r="I58" s="18"/>
      <c r="J58" s="23">
        <f t="shared" si="16"/>
        <v>0</v>
      </c>
    </row>
    <row r="59" spans="1:10" ht="24.75" customHeight="1">
      <c r="A59" s="25" t="s">
        <v>71</v>
      </c>
      <c r="B59" s="15" t="s">
        <v>40</v>
      </c>
      <c r="C59" s="36">
        <v>159</v>
      </c>
      <c r="D59" s="35">
        <f t="shared" si="14"/>
        <v>23.849999999999998</v>
      </c>
      <c r="E59" s="27"/>
      <c r="F59" s="69">
        <f>SUM(C57:D59)</f>
        <v>554.3000000000001</v>
      </c>
      <c r="G59" s="21">
        <v>554</v>
      </c>
      <c r="H59" s="22">
        <f t="shared" si="15"/>
        <v>-0.3000000000000682</v>
      </c>
      <c r="I59" s="18">
        <v>6</v>
      </c>
      <c r="J59" s="23">
        <f t="shared" si="16"/>
        <v>-6.300000000000068</v>
      </c>
    </row>
    <row r="60" spans="1:10" ht="24.75" customHeight="1">
      <c r="A60" s="25" t="s">
        <v>73</v>
      </c>
      <c r="B60" s="29" t="s">
        <v>74</v>
      </c>
      <c r="C60" s="39">
        <v>159</v>
      </c>
      <c r="D60" s="35">
        <f aca="true" t="shared" si="17" ref="D60:D66">C60*0.15</f>
        <v>23.849999999999998</v>
      </c>
      <c r="E60" s="27"/>
      <c r="F60" s="69"/>
      <c r="G60" s="21"/>
      <c r="H60" s="22">
        <f t="shared" si="15"/>
        <v>0</v>
      </c>
      <c r="I60" s="18"/>
      <c r="J60" s="23">
        <f t="shared" si="16"/>
        <v>0</v>
      </c>
    </row>
    <row r="61" spans="1:10" ht="24.75" customHeight="1">
      <c r="A61" s="25" t="s">
        <v>73</v>
      </c>
      <c r="B61" s="29" t="s">
        <v>74</v>
      </c>
      <c r="C61" s="39">
        <v>159</v>
      </c>
      <c r="D61" s="35">
        <f t="shared" si="17"/>
        <v>23.849999999999998</v>
      </c>
      <c r="E61" s="27"/>
      <c r="F61" s="69"/>
      <c r="G61" s="21"/>
      <c r="H61" s="22">
        <f t="shared" si="15"/>
        <v>0</v>
      </c>
      <c r="I61" s="18"/>
      <c r="J61" s="23">
        <f t="shared" si="16"/>
        <v>0</v>
      </c>
    </row>
    <row r="62" spans="1:10" ht="24.75" customHeight="1">
      <c r="A62" s="25" t="s">
        <v>73</v>
      </c>
      <c r="B62" s="14" t="s">
        <v>46</v>
      </c>
      <c r="C62" s="36">
        <v>205</v>
      </c>
      <c r="D62" s="35">
        <f t="shared" si="17"/>
        <v>30.75</v>
      </c>
      <c r="E62" s="27"/>
      <c r="F62" s="69"/>
      <c r="G62" s="21"/>
      <c r="H62" s="22">
        <f t="shared" si="15"/>
        <v>0</v>
      </c>
      <c r="I62" s="18"/>
      <c r="J62" s="23">
        <f t="shared" si="16"/>
        <v>0</v>
      </c>
    </row>
    <row r="63" spans="1:10" ht="24.75" customHeight="1">
      <c r="A63" s="25" t="s">
        <v>73</v>
      </c>
      <c r="B63" s="14" t="s">
        <v>75</v>
      </c>
      <c r="C63" s="34">
        <v>165</v>
      </c>
      <c r="D63" s="35">
        <f t="shared" si="17"/>
        <v>24.75</v>
      </c>
      <c r="E63" s="27"/>
      <c r="F63" s="69">
        <f>SUM(C60:D63)</f>
        <v>791.2</v>
      </c>
      <c r="G63" s="21">
        <v>800</v>
      </c>
      <c r="H63" s="22">
        <f t="shared" si="15"/>
        <v>8.799999999999955</v>
      </c>
      <c r="I63" s="18">
        <v>9</v>
      </c>
      <c r="J63" s="23">
        <f aca="true" t="shared" si="18" ref="J63:J72">H63-I63</f>
        <v>-0.20000000000004547</v>
      </c>
    </row>
    <row r="64" spans="1:10" ht="24.75" customHeight="1">
      <c r="A64" s="25" t="s">
        <v>76</v>
      </c>
      <c r="B64" s="14" t="s">
        <v>26</v>
      </c>
      <c r="C64" s="39">
        <v>164</v>
      </c>
      <c r="D64" s="39">
        <f t="shared" si="17"/>
        <v>24.599999999999998</v>
      </c>
      <c r="E64" s="27"/>
      <c r="F64" s="69"/>
      <c r="G64" s="21"/>
      <c r="H64" s="22">
        <f aca="true" t="shared" si="19" ref="H64:H72">G64-F64</f>
        <v>0</v>
      </c>
      <c r="I64" s="18"/>
      <c r="J64" s="23">
        <f t="shared" si="18"/>
        <v>0</v>
      </c>
    </row>
    <row r="65" spans="1:10" ht="24.75" customHeight="1">
      <c r="A65" s="25" t="s">
        <v>76</v>
      </c>
      <c r="B65" s="29" t="s">
        <v>77</v>
      </c>
      <c r="C65" s="39">
        <v>149</v>
      </c>
      <c r="D65" s="35">
        <f t="shared" si="17"/>
        <v>22.349999999999998</v>
      </c>
      <c r="E65" s="27"/>
      <c r="F65" s="69"/>
      <c r="G65" s="21"/>
      <c r="H65" s="22">
        <f t="shared" si="19"/>
        <v>0</v>
      </c>
      <c r="I65" s="18"/>
      <c r="J65" s="23">
        <f t="shared" si="18"/>
        <v>0</v>
      </c>
    </row>
    <row r="66" spans="1:10" ht="24.75" customHeight="1">
      <c r="A66" s="25" t="s">
        <v>76</v>
      </c>
      <c r="B66" s="29" t="s">
        <v>78</v>
      </c>
      <c r="C66" s="39">
        <v>189</v>
      </c>
      <c r="D66" s="35">
        <f t="shared" si="17"/>
        <v>28.349999999999998</v>
      </c>
      <c r="E66" s="27"/>
      <c r="F66" s="69"/>
      <c r="G66" s="21"/>
      <c r="H66" s="22">
        <f t="shared" si="19"/>
        <v>0</v>
      </c>
      <c r="I66" s="18"/>
      <c r="J66" s="23">
        <f t="shared" si="18"/>
        <v>0</v>
      </c>
    </row>
    <row r="67" spans="1:10" ht="24.75" customHeight="1">
      <c r="A67" s="25" t="s">
        <v>76</v>
      </c>
      <c r="B67" s="15" t="s">
        <v>79</v>
      </c>
      <c r="C67" s="38">
        <v>167</v>
      </c>
      <c r="D67" s="35">
        <f aca="true" t="shared" si="20" ref="D67:D73">C67*0.15</f>
        <v>25.05</v>
      </c>
      <c r="E67" s="27"/>
      <c r="F67" s="69"/>
      <c r="G67" s="21"/>
      <c r="H67" s="22">
        <f t="shared" si="19"/>
        <v>0</v>
      </c>
      <c r="I67" s="18"/>
      <c r="J67" s="23">
        <f t="shared" si="18"/>
        <v>0</v>
      </c>
    </row>
    <row r="68" spans="1:10" ht="24.75" customHeight="1">
      <c r="A68" s="25" t="s">
        <v>76</v>
      </c>
      <c r="B68" s="29" t="s">
        <v>80</v>
      </c>
      <c r="C68" s="39">
        <v>138</v>
      </c>
      <c r="D68" s="39">
        <f t="shared" si="20"/>
        <v>20.7</v>
      </c>
      <c r="E68" s="27"/>
      <c r="F68" s="69"/>
      <c r="G68" s="21"/>
      <c r="H68" s="22">
        <f t="shared" si="19"/>
        <v>0</v>
      </c>
      <c r="I68" s="18"/>
      <c r="J68" s="23">
        <f t="shared" si="18"/>
        <v>0</v>
      </c>
    </row>
    <row r="69" spans="1:10" ht="24.75" customHeight="1">
      <c r="A69" s="25" t="s">
        <v>76</v>
      </c>
      <c r="B69" s="31" t="s">
        <v>10</v>
      </c>
      <c r="C69" s="39">
        <v>138</v>
      </c>
      <c r="D69" s="39">
        <f t="shared" si="20"/>
        <v>20.7</v>
      </c>
      <c r="E69" s="27"/>
      <c r="F69" s="69">
        <f>SUM(C64:D69)</f>
        <v>1086.7500000000002</v>
      </c>
      <c r="G69" s="21">
        <v>1050</v>
      </c>
      <c r="H69" s="22">
        <f t="shared" si="19"/>
        <v>-36.75000000000023</v>
      </c>
      <c r="I69" s="18">
        <v>15</v>
      </c>
      <c r="J69" s="23">
        <f t="shared" si="18"/>
        <v>-51.75000000000023</v>
      </c>
    </row>
    <row r="70" spans="1:10" ht="24.75" customHeight="1">
      <c r="A70" s="25" t="s">
        <v>81</v>
      </c>
      <c r="B70" s="14" t="s">
        <v>13</v>
      </c>
      <c r="C70" s="36">
        <v>210</v>
      </c>
      <c r="D70" s="35">
        <f t="shared" si="20"/>
        <v>31.5</v>
      </c>
      <c r="E70" s="27"/>
      <c r="F70" s="69"/>
      <c r="G70" s="21"/>
      <c r="H70" s="22">
        <f t="shared" si="19"/>
        <v>0</v>
      </c>
      <c r="I70" s="18"/>
      <c r="J70" s="23">
        <f t="shared" si="18"/>
        <v>0</v>
      </c>
    </row>
    <row r="71" spans="1:10" ht="24.75" customHeight="1">
      <c r="A71" s="25" t="s">
        <v>81</v>
      </c>
      <c r="B71" s="14" t="s">
        <v>82</v>
      </c>
      <c r="C71" s="36">
        <v>210</v>
      </c>
      <c r="D71" s="35">
        <f t="shared" si="20"/>
        <v>31.5</v>
      </c>
      <c r="E71" s="27"/>
      <c r="F71" s="69"/>
      <c r="G71" s="21"/>
      <c r="H71" s="22">
        <f t="shared" si="19"/>
        <v>0</v>
      </c>
      <c r="I71" s="18"/>
      <c r="J71" s="23">
        <f t="shared" si="18"/>
        <v>0</v>
      </c>
    </row>
    <row r="72" spans="1:10" ht="24.75" customHeight="1">
      <c r="A72" s="25" t="s">
        <v>81</v>
      </c>
      <c r="B72" s="29" t="s">
        <v>84</v>
      </c>
      <c r="C72" s="39">
        <v>159</v>
      </c>
      <c r="D72" s="35">
        <f t="shared" si="20"/>
        <v>23.849999999999998</v>
      </c>
      <c r="E72" s="27"/>
      <c r="F72" s="69"/>
      <c r="G72" s="21"/>
      <c r="H72" s="22">
        <f t="shared" si="19"/>
        <v>0</v>
      </c>
      <c r="I72" s="18"/>
      <c r="J72" s="23">
        <f t="shared" si="18"/>
        <v>0</v>
      </c>
    </row>
    <row r="73" spans="1:10" ht="24.75" customHeight="1">
      <c r="A73" s="25" t="s">
        <v>81</v>
      </c>
      <c r="B73" s="29" t="s">
        <v>83</v>
      </c>
      <c r="C73" s="39">
        <v>149</v>
      </c>
      <c r="D73" s="35">
        <f t="shared" si="20"/>
        <v>22.349999999999998</v>
      </c>
      <c r="E73" s="27"/>
      <c r="F73" s="69">
        <f>SUM(C70:D73)</f>
        <v>837.2</v>
      </c>
      <c r="G73" s="21">
        <v>850</v>
      </c>
      <c r="H73" s="22">
        <f aca="true" t="shared" si="21" ref="H73:H79">G73-F73</f>
        <v>12.799999999999955</v>
      </c>
      <c r="I73" s="18">
        <v>6</v>
      </c>
      <c r="J73" s="23">
        <f aca="true" t="shared" si="22" ref="J73:J79">H73-I73</f>
        <v>6.7999999999999545</v>
      </c>
    </row>
    <row r="74" spans="1:10" ht="24.75" customHeight="1" hidden="1">
      <c r="A74" s="25" t="s">
        <v>85</v>
      </c>
      <c r="B74" s="29" t="s">
        <v>86</v>
      </c>
      <c r="C74" s="39">
        <v>159</v>
      </c>
      <c r="D74" s="35">
        <f aca="true" t="shared" si="23" ref="D74:D82">C74*0.15</f>
        <v>23.849999999999998</v>
      </c>
      <c r="E74" s="27"/>
      <c r="F74" s="69"/>
      <c r="G74" s="21"/>
      <c r="H74" s="22">
        <f t="shared" si="21"/>
        <v>0</v>
      </c>
      <c r="I74" s="18"/>
      <c r="J74" s="23">
        <f t="shared" si="22"/>
        <v>0</v>
      </c>
    </row>
    <row r="75" spans="1:10" ht="24.75" customHeight="1" hidden="1">
      <c r="A75" s="25" t="s">
        <v>85</v>
      </c>
      <c r="B75" s="29" t="s">
        <v>86</v>
      </c>
      <c r="C75" s="39">
        <v>159</v>
      </c>
      <c r="D75" s="35">
        <f t="shared" si="23"/>
        <v>23.849999999999998</v>
      </c>
      <c r="E75" s="27"/>
      <c r="F75" s="69"/>
      <c r="G75" s="21"/>
      <c r="H75" s="22">
        <f t="shared" si="21"/>
        <v>0</v>
      </c>
      <c r="I75" s="18"/>
      <c r="J75" s="23">
        <f t="shared" si="22"/>
        <v>0</v>
      </c>
    </row>
    <row r="76" spans="1:10" ht="24.75" customHeight="1" hidden="1">
      <c r="A76" s="25" t="s">
        <v>85</v>
      </c>
      <c r="B76" s="31" t="s">
        <v>87</v>
      </c>
      <c r="C76" s="39">
        <v>81</v>
      </c>
      <c r="D76" s="39">
        <f t="shared" si="23"/>
        <v>12.15</v>
      </c>
      <c r="E76" s="27"/>
      <c r="F76" s="69"/>
      <c r="G76" s="21"/>
      <c r="H76" s="22">
        <f t="shared" si="21"/>
        <v>0</v>
      </c>
      <c r="I76" s="18"/>
      <c r="J76" s="23">
        <f t="shared" si="22"/>
        <v>0</v>
      </c>
    </row>
    <row r="77" spans="1:10" ht="24.75" customHeight="1" hidden="1">
      <c r="A77" s="25" t="s">
        <v>85</v>
      </c>
      <c r="B77" s="31" t="s">
        <v>88</v>
      </c>
      <c r="C77" s="39">
        <v>81</v>
      </c>
      <c r="D77" s="39">
        <f t="shared" si="23"/>
        <v>12.15</v>
      </c>
      <c r="E77" s="27"/>
      <c r="F77" s="69"/>
      <c r="G77" s="21"/>
      <c r="H77" s="22">
        <f t="shared" si="21"/>
        <v>0</v>
      </c>
      <c r="I77" s="18"/>
      <c r="J77" s="23">
        <f t="shared" si="22"/>
        <v>0</v>
      </c>
    </row>
    <row r="78" spans="1:10" ht="24.75" customHeight="1" hidden="1">
      <c r="A78" s="25" t="s">
        <v>85</v>
      </c>
      <c r="B78" s="41" t="s">
        <v>27</v>
      </c>
      <c r="C78" s="36">
        <v>70</v>
      </c>
      <c r="D78" s="35">
        <f t="shared" si="23"/>
        <v>10.5</v>
      </c>
      <c r="E78" s="27"/>
      <c r="F78" s="69"/>
      <c r="G78" s="21"/>
      <c r="H78" s="22">
        <f t="shared" si="21"/>
        <v>0</v>
      </c>
      <c r="I78" s="18"/>
      <c r="J78" s="23">
        <f t="shared" si="22"/>
        <v>0</v>
      </c>
    </row>
    <row r="79" spans="1:10" ht="24.75" customHeight="1" hidden="1">
      <c r="A79" s="25" t="s">
        <v>85</v>
      </c>
      <c r="B79" s="15" t="s">
        <v>89</v>
      </c>
      <c r="C79" s="36">
        <v>248</v>
      </c>
      <c r="D79" s="35">
        <f t="shared" si="23"/>
        <v>37.199999999999996</v>
      </c>
      <c r="E79" s="27"/>
      <c r="F79" s="69"/>
      <c r="G79" s="21"/>
      <c r="H79" s="22">
        <f t="shared" si="21"/>
        <v>0</v>
      </c>
      <c r="I79" s="18"/>
      <c r="J79" s="23">
        <f t="shared" si="22"/>
        <v>0</v>
      </c>
    </row>
    <row r="80" spans="1:10" ht="24.75" customHeight="1" hidden="1">
      <c r="A80" s="25" t="s">
        <v>85</v>
      </c>
      <c r="B80" s="31" t="s">
        <v>90</v>
      </c>
      <c r="C80" s="39">
        <v>100</v>
      </c>
      <c r="D80" s="39">
        <f t="shared" si="23"/>
        <v>15</v>
      </c>
      <c r="E80" s="27"/>
      <c r="F80" s="69">
        <f>SUM(C74:D80)</f>
        <v>1032.7</v>
      </c>
      <c r="G80" s="21">
        <v>1057</v>
      </c>
      <c r="H80" s="22">
        <f aca="true" t="shared" si="24" ref="H80:H86">G80-F80</f>
        <v>24.299999999999955</v>
      </c>
      <c r="I80" s="18">
        <v>21</v>
      </c>
      <c r="J80" s="23">
        <f aca="true" t="shared" si="25" ref="J80:J86">H80-I80</f>
        <v>3.2999999999999545</v>
      </c>
    </row>
    <row r="81" spans="1:10" ht="24.75" customHeight="1">
      <c r="A81" s="25" t="s">
        <v>91</v>
      </c>
      <c r="B81" s="14" t="s">
        <v>18</v>
      </c>
      <c r="C81" s="36">
        <v>210</v>
      </c>
      <c r="D81" s="35">
        <f t="shared" si="23"/>
        <v>31.5</v>
      </c>
      <c r="E81" s="27"/>
      <c r="F81" s="69"/>
      <c r="G81" s="21"/>
      <c r="H81" s="22">
        <f t="shared" si="24"/>
        <v>0</v>
      </c>
      <c r="I81" s="18"/>
      <c r="J81" s="23">
        <f t="shared" si="25"/>
        <v>0</v>
      </c>
    </row>
    <row r="82" spans="1:10" ht="24.75" customHeight="1">
      <c r="A82" s="25" t="s">
        <v>91</v>
      </c>
      <c r="B82" s="14" t="s">
        <v>15</v>
      </c>
      <c r="C82" s="36">
        <v>210</v>
      </c>
      <c r="D82" s="35">
        <f t="shared" si="23"/>
        <v>31.5</v>
      </c>
      <c r="E82" s="27"/>
      <c r="F82" s="69">
        <f>SUM(C81:D82)</f>
        <v>483</v>
      </c>
      <c r="G82" s="21">
        <v>510</v>
      </c>
      <c r="H82" s="22">
        <f t="shared" si="24"/>
        <v>27</v>
      </c>
      <c r="I82" s="18"/>
      <c r="J82" s="23">
        <f t="shared" si="25"/>
        <v>27</v>
      </c>
    </row>
    <row r="83" spans="1:10" ht="24.75" customHeight="1">
      <c r="A83" s="25" t="s">
        <v>92</v>
      </c>
      <c r="B83" s="14" t="s">
        <v>115</v>
      </c>
      <c r="C83" s="36">
        <v>205</v>
      </c>
      <c r="D83" s="35">
        <f aca="true" t="shared" si="26" ref="D83:D90">C83*0.15</f>
        <v>30.75</v>
      </c>
      <c r="E83" s="27"/>
      <c r="F83" s="69"/>
      <c r="G83" s="21"/>
      <c r="H83" s="22">
        <f t="shared" si="24"/>
        <v>0</v>
      </c>
      <c r="I83" s="18"/>
      <c r="J83" s="23">
        <f t="shared" si="25"/>
        <v>0</v>
      </c>
    </row>
    <row r="84" spans="1:10" ht="24.75" customHeight="1">
      <c r="A84" s="25" t="s">
        <v>92</v>
      </c>
      <c r="B84" s="29" t="s">
        <v>19</v>
      </c>
      <c r="C84" s="39">
        <v>159</v>
      </c>
      <c r="D84" s="35">
        <f t="shared" si="26"/>
        <v>23.849999999999998</v>
      </c>
      <c r="E84" s="27"/>
      <c r="F84" s="69"/>
      <c r="G84" s="21"/>
      <c r="H84" s="22">
        <f t="shared" si="24"/>
        <v>0</v>
      </c>
      <c r="I84" s="18"/>
      <c r="J84" s="23">
        <f t="shared" si="25"/>
        <v>0</v>
      </c>
    </row>
    <row r="85" spans="1:10" ht="24.75" customHeight="1">
      <c r="A85" s="25" t="s">
        <v>92</v>
      </c>
      <c r="B85" s="29" t="s">
        <v>74</v>
      </c>
      <c r="C85" s="39">
        <v>159</v>
      </c>
      <c r="D85" s="35">
        <f t="shared" si="26"/>
        <v>23.849999999999998</v>
      </c>
      <c r="E85" s="27"/>
      <c r="F85" s="69"/>
      <c r="G85" s="21"/>
      <c r="H85" s="22">
        <f t="shared" si="24"/>
        <v>0</v>
      </c>
      <c r="I85" s="18"/>
      <c r="J85" s="23">
        <f t="shared" si="25"/>
        <v>0</v>
      </c>
    </row>
    <row r="86" spans="1:10" ht="24.75" customHeight="1">
      <c r="A86" s="25" t="s">
        <v>92</v>
      </c>
      <c r="B86" s="31" t="s">
        <v>10</v>
      </c>
      <c r="C86" s="39">
        <v>138</v>
      </c>
      <c r="D86" s="39">
        <f t="shared" si="26"/>
        <v>20.7</v>
      </c>
      <c r="E86" s="27"/>
      <c r="F86" s="69"/>
      <c r="G86" s="21"/>
      <c r="H86" s="22">
        <f t="shared" si="24"/>
        <v>0</v>
      </c>
      <c r="I86" s="18"/>
      <c r="J86" s="23">
        <f t="shared" si="25"/>
        <v>0</v>
      </c>
    </row>
    <row r="87" spans="1:10" ht="24.75" customHeight="1">
      <c r="A87" s="25" t="s">
        <v>92</v>
      </c>
      <c r="B87" s="31" t="s">
        <v>10</v>
      </c>
      <c r="C87" s="39">
        <v>138</v>
      </c>
      <c r="D87" s="39">
        <f t="shared" si="26"/>
        <v>20.7</v>
      </c>
      <c r="E87" s="27"/>
      <c r="F87" s="69">
        <f>SUM(C83:D87)</f>
        <v>918.8500000000001</v>
      </c>
      <c r="G87" s="21">
        <v>900</v>
      </c>
      <c r="H87" s="22">
        <f aca="true" t="shared" si="27" ref="H87:H92">G87-F87</f>
        <v>-18.850000000000136</v>
      </c>
      <c r="I87" s="18">
        <v>12</v>
      </c>
      <c r="J87" s="23">
        <f aca="true" t="shared" si="28" ref="J87:J92">H87-I87</f>
        <v>-30.850000000000136</v>
      </c>
    </row>
    <row r="88" spans="1:10" ht="24.75" customHeight="1" hidden="1">
      <c r="A88" s="25" t="s">
        <v>93</v>
      </c>
      <c r="B88" s="29" t="s">
        <v>94</v>
      </c>
      <c r="C88" s="39">
        <v>138</v>
      </c>
      <c r="D88" s="39">
        <f t="shared" si="26"/>
        <v>20.7</v>
      </c>
      <c r="E88" s="27"/>
      <c r="F88" s="69"/>
      <c r="G88" s="21"/>
      <c r="H88" s="22">
        <f t="shared" si="27"/>
        <v>0</v>
      </c>
      <c r="I88" s="18"/>
      <c r="J88" s="23">
        <f t="shared" si="28"/>
        <v>0</v>
      </c>
    </row>
    <row r="89" spans="1:10" ht="24.75" customHeight="1" hidden="1">
      <c r="A89" s="25" t="s">
        <v>93</v>
      </c>
      <c r="B89" s="29" t="s">
        <v>95</v>
      </c>
      <c r="C89" s="39">
        <v>138</v>
      </c>
      <c r="D89" s="39">
        <f t="shared" si="26"/>
        <v>20.7</v>
      </c>
      <c r="E89" s="27"/>
      <c r="F89" s="69"/>
      <c r="G89" s="21"/>
      <c r="H89" s="22">
        <f t="shared" si="27"/>
        <v>0</v>
      </c>
      <c r="I89" s="18"/>
      <c r="J89" s="23">
        <f t="shared" si="28"/>
        <v>0</v>
      </c>
    </row>
    <row r="90" spans="1:10" ht="24.75" customHeight="1" hidden="1">
      <c r="A90" s="25" t="s">
        <v>93</v>
      </c>
      <c r="B90" s="31" t="s">
        <v>96</v>
      </c>
      <c r="C90" s="39">
        <v>167</v>
      </c>
      <c r="D90" s="39">
        <f t="shared" si="26"/>
        <v>25.05</v>
      </c>
      <c r="E90" s="27"/>
      <c r="F90" s="69"/>
      <c r="G90" s="21"/>
      <c r="H90" s="22">
        <f t="shared" si="27"/>
        <v>0</v>
      </c>
      <c r="I90" s="18"/>
      <c r="J90" s="23">
        <f t="shared" si="28"/>
        <v>0</v>
      </c>
    </row>
    <row r="91" spans="1:10" ht="24.75" customHeight="1" hidden="1">
      <c r="A91" s="25" t="s">
        <v>93</v>
      </c>
      <c r="B91" s="31" t="s">
        <v>96</v>
      </c>
      <c r="C91" s="39">
        <v>167</v>
      </c>
      <c r="D91" s="39">
        <f aca="true" t="shared" si="29" ref="D91:D104">C91*0.15</f>
        <v>25.05</v>
      </c>
      <c r="E91" s="27"/>
      <c r="F91" s="69"/>
      <c r="G91" s="21"/>
      <c r="H91" s="22">
        <f t="shared" si="27"/>
        <v>0</v>
      </c>
      <c r="I91" s="18"/>
      <c r="J91" s="23">
        <f t="shared" si="28"/>
        <v>0</v>
      </c>
    </row>
    <row r="92" spans="1:10" ht="24.75" customHeight="1" hidden="1">
      <c r="A92" s="25" t="s">
        <v>93</v>
      </c>
      <c r="B92" s="31" t="s">
        <v>97</v>
      </c>
      <c r="C92" s="39">
        <v>175</v>
      </c>
      <c r="D92" s="39">
        <f t="shared" si="29"/>
        <v>26.25</v>
      </c>
      <c r="E92" s="27"/>
      <c r="F92" s="69"/>
      <c r="G92" s="21"/>
      <c r="H92" s="22">
        <f t="shared" si="27"/>
        <v>0</v>
      </c>
      <c r="I92" s="18"/>
      <c r="J92" s="23">
        <f t="shared" si="28"/>
        <v>0</v>
      </c>
    </row>
    <row r="93" spans="1:10" ht="24.75" customHeight="1" hidden="1">
      <c r="A93" s="25" t="s">
        <v>93</v>
      </c>
      <c r="B93" s="31" t="s">
        <v>97</v>
      </c>
      <c r="C93" s="39">
        <v>175</v>
      </c>
      <c r="D93" s="39">
        <f t="shared" si="29"/>
        <v>26.25</v>
      </c>
      <c r="E93" s="27"/>
      <c r="F93" s="69">
        <f>SUM(C88:D93)</f>
        <v>1104</v>
      </c>
      <c r="G93" s="21">
        <v>1108.63</v>
      </c>
      <c r="H93" s="22">
        <f aca="true" t="shared" si="30" ref="H93:H98">G93-F93</f>
        <v>4.630000000000109</v>
      </c>
      <c r="I93" s="18">
        <v>18</v>
      </c>
      <c r="J93" s="23">
        <f aca="true" t="shared" si="31" ref="J93:J98">H93-I93</f>
        <v>-13.36999999999989</v>
      </c>
    </row>
    <row r="94" spans="1:10" ht="24.75" customHeight="1" hidden="1">
      <c r="A94" s="25" t="s">
        <v>98</v>
      </c>
      <c r="B94" s="29" t="s">
        <v>100</v>
      </c>
      <c r="C94" s="39">
        <v>149</v>
      </c>
      <c r="D94" s="35">
        <f t="shared" si="29"/>
        <v>22.349999999999998</v>
      </c>
      <c r="E94" s="27"/>
      <c r="F94" s="69"/>
      <c r="G94" s="21"/>
      <c r="H94" s="22">
        <f t="shared" si="30"/>
        <v>0</v>
      </c>
      <c r="I94" s="18"/>
      <c r="J94" s="23">
        <f t="shared" si="31"/>
        <v>0</v>
      </c>
    </row>
    <row r="95" spans="1:10" ht="24.75" customHeight="1" hidden="1">
      <c r="A95" s="25" t="s">
        <v>98</v>
      </c>
      <c r="B95" s="29" t="s">
        <v>99</v>
      </c>
      <c r="C95" s="39">
        <v>138</v>
      </c>
      <c r="D95" s="39">
        <f t="shared" si="29"/>
        <v>20.7</v>
      </c>
      <c r="E95" s="27"/>
      <c r="F95" s="69">
        <f>SUM(C94:D95)</f>
        <v>330.05</v>
      </c>
      <c r="G95" s="21">
        <v>342</v>
      </c>
      <c r="H95" s="22">
        <f t="shared" si="30"/>
        <v>11.949999999999989</v>
      </c>
      <c r="I95" s="18">
        <v>6</v>
      </c>
      <c r="J95" s="23">
        <f t="shared" si="31"/>
        <v>5.949999999999989</v>
      </c>
    </row>
    <row r="96" spans="1:10" ht="24.75" customHeight="1" hidden="1">
      <c r="A96" s="25" t="s">
        <v>101</v>
      </c>
      <c r="B96" s="31" t="s">
        <v>102</v>
      </c>
      <c r="C96" s="39">
        <v>167</v>
      </c>
      <c r="D96" s="35">
        <f t="shared" si="29"/>
        <v>25.05</v>
      </c>
      <c r="E96" s="27"/>
      <c r="F96" s="69"/>
      <c r="G96" s="21"/>
      <c r="H96" s="22">
        <f t="shared" si="30"/>
        <v>0</v>
      </c>
      <c r="I96" s="18"/>
      <c r="J96" s="23">
        <f t="shared" si="31"/>
        <v>0</v>
      </c>
    </row>
    <row r="97" spans="1:10" ht="24.75" customHeight="1" hidden="1">
      <c r="A97" s="25" t="s">
        <v>101</v>
      </c>
      <c r="B97" s="31" t="s">
        <v>103</v>
      </c>
      <c r="C97" s="39">
        <v>152</v>
      </c>
      <c r="D97" s="39">
        <f t="shared" si="29"/>
        <v>22.8</v>
      </c>
      <c r="E97" s="27"/>
      <c r="F97" s="69">
        <f>SUM(C96:D97)</f>
        <v>366.85</v>
      </c>
      <c r="G97" s="21">
        <v>367</v>
      </c>
      <c r="H97" s="22">
        <f t="shared" si="30"/>
        <v>0.14999999999997726</v>
      </c>
      <c r="I97" s="18">
        <v>6</v>
      </c>
      <c r="J97" s="23">
        <f t="shared" si="31"/>
        <v>-5.850000000000023</v>
      </c>
    </row>
    <row r="98" spans="1:10" ht="24.75" customHeight="1">
      <c r="A98" s="25" t="s">
        <v>104</v>
      </c>
      <c r="B98" s="29" t="s">
        <v>28</v>
      </c>
      <c r="C98" s="39">
        <v>159</v>
      </c>
      <c r="D98" s="35">
        <f t="shared" si="29"/>
        <v>23.849999999999998</v>
      </c>
      <c r="E98" s="27"/>
      <c r="F98" s="69"/>
      <c r="G98" s="21"/>
      <c r="H98" s="22">
        <f t="shared" si="30"/>
        <v>0</v>
      </c>
      <c r="I98" s="18"/>
      <c r="J98" s="23">
        <f t="shared" si="31"/>
        <v>0</v>
      </c>
    </row>
    <row r="99" spans="1:10" ht="24.75" customHeight="1">
      <c r="A99" s="25" t="s">
        <v>104</v>
      </c>
      <c r="B99" s="14" t="s">
        <v>114</v>
      </c>
      <c r="C99" s="39">
        <v>154</v>
      </c>
      <c r="D99" s="39">
        <f>C99*0.15</f>
        <v>23.099999999999998</v>
      </c>
      <c r="E99" s="27"/>
      <c r="F99" s="69">
        <f>SUM(C98:D99)</f>
        <v>359.95000000000005</v>
      </c>
      <c r="G99" s="21">
        <v>370</v>
      </c>
      <c r="H99" s="22">
        <f>G99-F99</f>
        <v>10.049999999999955</v>
      </c>
      <c r="I99" s="18">
        <v>3</v>
      </c>
      <c r="J99" s="23">
        <f>H99-I99</f>
        <v>7.0499999999999545</v>
      </c>
    </row>
    <row r="100" spans="1:10" ht="24.75" customHeight="1">
      <c r="A100" s="25" t="s">
        <v>107</v>
      </c>
      <c r="B100" s="14" t="s">
        <v>113</v>
      </c>
      <c r="C100" s="39">
        <v>159</v>
      </c>
      <c r="D100" s="39">
        <f t="shared" si="29"/>
        <v>23.849999999999998</v>
      </c>
      <c r="E100" s="27"/>
      <c r="F100" s="69"/>
      <c r="G100" s="21"/>
      <c r="H100" s="22">
        <f aca="true" t="shared" si="32" ref="H100:H105">G100-F100</f>
        <v>0</v>
      </c>
      <c r="I100" s="18"/>
      <c r="J100" s="23">
        <f aca="true" t="shared" si="33" ref="J100:J105">H100-I100</f>
        <v>0</v>
      </c>
    </row>
    <row r="101" spans="1:10" ht="24.75" customHeight="1">
      <c r="A101" s="25" t="s">
        <v>107</v>
      </c>
      <c r="B101" s="29" t="s">
        <v>84</v>
      </c>
      <c r="C101" s="39">
        <v>159</v>
      </c>
      <c r="D101" s="35">
        <f t="shared" si="29"/>
        <v>23.849999999999998</v>
      </c>
      <c r="E101" s="27"/>
      <c r="F101" s="69">
        <f>SUM(C100:D101)</f>
        <v>365.70000000000005</v>
      </c>
      <c r="G101" s="21">
        <v>370</v>
      </c>
      <c r="H101" s="22">
        <f t="shared" si="32"/>
        <v>4.2999999999999545</v>
      </c>
      <c r="I101" s="18">
        <v>3</v>
      </c>
      <c r="J101" s="23">
        <f t="shared" si="33"/>
        <v>1.2999999999999545</v>
      </c>
    </row>
    <row r="102" spans="1:10" ht="24.75" customHeight="1">
      <c r="A102" s="25" t="s">
        <v>108</v>
      </c>
      <c r="B102" s="14" t="s">
        <v>109</v>
      </c>
      <c r="C102" s="39">
        <v>154</v>
      </c>
      <c r="D102" s="39">
        <f t="shared" si="29"/>
        <v>23.099999999999998</v>
      </c>
      <c r="E102" s="27"/>
      <c r="F102" s="69"/>
      <c r="G102" s="21"/>
      <c r="H102" s="22">
        <f t="shared" si="32"/>
        <v>0</v>
      </c>
      <c r="I102" s="18"/>
      <c r="J102" s="23">
        <f t="shared" si="33"/>
        <v>0</v>
      </c>
    </row>
    <row r="103" spans="1:10" ht="24.75" customHeight="1">
      <c r="A103" s="25" t="s">
        <v>108</v>
      </c>
      <c r="B103" s="29" t="s">
        <v>110</v>
      </c>
      <c r="C103" s="39">
        <v>159</v>
      </c>
      <c r="D103" s="35">
        <f t="shared" si="29"/>
        <v>23.849999999999998</v>
      </c>
      <c r="E103" s="27"/>
      <c r="F103" s="69"/>
      <c r="G103" s="21"/>
      <c r="H103" s="22">
        <f t="shared" si="32"/>
        <v>0</v>
      </c>
      <c r="I103" s="18"/>
      <c r="J103" s="23">
        <f t="shared" si="33"/>
        <v>0</v>
      </c>
    </row>
    <row r="104" spans="1:10" ht="24.75" customHeight="1">
      <c r="A104" s="25" t="s">
        <v>108</v>
      </c>
      <c r="B104" s="29" t="s">
        <v>111</v>
      </c>
      <c r="C104" s="39">
        <v>189</v>
      </c>
      <c r="D104" s="35">
        <f t="shared" si="29"/>
        <v>28.349999999999998</v>
      </c>
      <c r="E104" s="27"/>
      <c r="F104" s="69">
        <f>SUM(C102:D104)</f>
        <v>577.3000000000001</v>
      </c>
      <c r="G104" s="21">
        <v>543</v>
      </c>
      <c r="H104" s="22">
        <f t="shared" si="32"/>
        <v>-34.30000000000007</v>
      </c>
      <c r="I104" s="18">
        <v>6</v>
      </c>
      <c r="J104" s="23">
        <f t="shared" si="33"/>
        <v>-40.30000000000007</v>
      </c>
    </row>
    <row r="105" spans="1:10" ht="24.75" customHeight="1">
      <c r="A105" s="25" t="s">
        <v>112</v>
      </c>
      <c r="B105" s="29" t="s">
        <v>84</v>
      </c>
      <c r="C105" s="39">
        <v>159</v>
      </c>
      <c r="D105" s="35">
        <f aca="true" t="shared" si="34" ref="D105:D113">C105*0.15</f>
        <v>23.849999999999998</v>
      </c>
      <c r="E105" s="27"/>
      <c r="F105" s="69">
        <f>SUM(C105:D105)</f>
        <v>182.85</v>
      </c>
      <c r="G105" s="21">
        <v>183</v>
      </c>
      <c r="H105" s="22">
        <f t="shared" si="32"/>
        <v>0.15000000000000568</v>
      </c>
      <c r="I105" s="18">
        <v>3</v>
      </c>
      <c r="J105" s="23">
        <f t="shared" si="33"/>
        <v>-2.8499999999999943</v>
      </c>
    </row>
    <row r="106" spans="1:10" ht="26.25">
      <c r="A106" s="25" t="s">
        <v>117</v>
      </c>
      <c r="B106" s="29" t="s">
        <v>118</v>
      </c>
      <c r="C106" s="39">
        <v>159</v>
      </c>
      <c r="D106" s="35">
        <f t="shared" si="34"/>
        <v>23.849999999999998</v>
      </c>
      <c r="F106" s="69"/>
      <c r="G106" s="21"/>
      <c r="H106" s="22">
        <f>G106-F106</f>
        <v>0</v>
      </c>
      <c r="I106" s="18"/>
      <c r="J106" s="23">
        <f>H106-I106</f>
        <v>0</v>
      </c>
    </row>
    <row r="107" spans="1:10" ht="26.25">
      <c r="A107" s="25" t="s">
        <v>117</v>
      </c>
      <c r="B107" s="29" t="s">
        <v>123</v>
      </c>
      <c r="C107" s="39">
        <v>159</v>
      </c>
      <c r="D107" s="35">
        <f t="shared" si="34"/>
        <v>23.849999999999998</v>
      </c>
      <c r="F107" s="69"/>
      <c r="G107" s="21"/>
      <c r="H107" s="22"/>
      <c r="I107" s="18"/>
      <c r="J107" s="23"/>
    </row>
    <row r="108" spans="1:10" ht="26.25">
      <c r="A108" s="25" t="s">
        <v>117</v>
      </c>
      <c r="B108" s="15" t="s">
        <v>124</v>
      </c>
      <c r="C108" s="38">
        <v>167</v>
      </c>
      <c r="D108" s="35">
        <f t="shared" si="34"/>
        <v>25.05</v>
      </c>
      <c r="F108" s="69"/>
      <c r="G108" s="21"/>
      <c r="H108" s="22">
        <f>G108-F108</f>
        <v>0</v>
      </c>
      <c r="I108" s="18"/>
      <c r="J108" s="23">
        <f>H108-I108</f>
        <v>0</v>
      </c>
    </row>
    <row r="109" spans="1:10" ht="26.25">
      <c r="A109" s="25" t="s">
        <v>117</v>
      </c>
      <c r="B109" s="15" t="s">
        <v>79</v>
      </c>
      <c r="C109" s="38">
        <v>167</v>
      </c>
      <c r="D109" s="35">
        <f t="shared" si="34"/>
        <v>25.05</v>
      </c>
      <c r="F109" s="69"/>
      <c r="G109" s="21"/>
      <c r="H109" s="22"/>
      <c r="I109" s="18"/>
      <c r="J109" s="23"/>
    </row>
    <row r="110" spans="1:11" ht="15.75">
      <c r="A110" s="25" t="s">
        <v>117</v>
      </c>
      <c r="B110" s="31" t="s">
        <v>119</v>
      </c>
      <c r="C110" s="38">
        <v>167</v>
      </c>
      <c r="D110" s="35">
        <f t="shared" si="34"/>
        <v>25.05</v>
      </c>
      <c r="F110" s="69">
        <f>SUM(C106:D110)</f>
        <v>941.8499999999999</v>
      </c>
      <c r="G110" s="21">
        <v>942</v>
      </c>
      <c r="H110" s="22">
        <f>G110-F110</f>
        <v>0.15000000000009095</v>
      </c>
      <c r="I110" s="18">
        <v>15</v>
      </c>
      <c r="J110" s="23">
        <f>H110-I110</f>
        <v>-14.849999999999909</v>
      </c>
      <c r="K110" s="30" t="s">
        <v>203</v>
      </c>
    </row>
    <row r="111" spans="1:10" ht="26.25">
      <c r="A111" s="25" t="s">
        <v>120</v>
      </c>
      <c r="B111" s="14" t="s">
        <v>200</v>
      </c>
      <c r="C111" s="36">
        <v>205</v>
      </c>
      <c r="D111" s="35">
        <f t="shared" si="34"/>
        <v>30.75</v>
      </c>
      <c r="F111" s="70">
        <f>SUM(C111:D111)</f>
        <v>235.75</v>
      </c>
      <c r="G111" s="21"/>
      <c r="H111" s="22">
        <f>G111-F111</f>
        <v>-235.75</v>
      </c>
      <c r="I111" s="18"/>
      <c r="J111" s="23">
        <f>H111-I111</f>
        <v>-235.75</v>
      </c>
    </row>
    <row r="112" spans="1:10" ht="26.25">
      <c r="A112" s="25" t="s">
        <v>121</v>
      </c>
      <c r="B112" s="29" t="s">
        <v>122</v>
      </c>
      <c r="C112" s="39">
        <v>159</v>
      </c>
      <c r="D112" s="35">
        <f t="shared" si="34"/>
        <v>23.849999999999998</v>
      </c>
      <c r="E112" s="27"/>
      <c r="F112" s="69">
        <f>SUM(C112:D112)</f>
        <v>182.85</v>
      </c>
      <c r="G112" s="21">
        <v>180</v>
      </c>
      <c r="H112" s="22">
        <f>G112-F112</f>
        <v>-2.8499999999999943</v>
      </c>
      <c r="I112" s="18">
        <v>3</v>
      </c>
      <c r="J112" s="23">
        <f>H112-I112</f>
        <v>-5.849999999999994</v>
      </c>
    </row>
    <row r="113" spans="1:10" ht="26.25">
      <c r="A113" s="25" t="s">
        <v>199</v>
      </c>
      <c r="B113" s="14" t="s">
        <v>70</v>
      </c>
      <c r="C113" s="36">
        <v>205</v>
      </c>
      <c r="D113" s="35">
        <f t="shared" si="34"/>
        <v>30.75</v>
      </c>
      <c r="E113" s="27"/>
      <c r="F113" s="69">
        <f>SUM(C113:D113)</f>
        <v>235.75</v>
      </c>
      <c r="G113" s="21">
        <v>250</v>
      </c>
      <c r="H113" s="22">
        <f>G113-F113</f>
        <v>14.25</v>
      </c>
      <c r="I113" s="18"/>
      <c r="J113" s="23">
        <f>H113-I113</f>
        <v>14.25</v>
      </c>
    </row>
    <row r="114" spans="1:4" ht="15.75">
      <c r="A114" s="56"/>
      <c r="B114" s="57"/>
      <c r="C114" s="58"/>
      <c r="D114" s="58"/>
    </row>
    <row r="115" spans="1:4" ht="15.75">
      <c r="A115" s="56"/>
      <c r="B115" s="57"/>
      <c r="C115" s="58"/>
      <c r="D115" s="58"/>
    </row>
    <row r="116" spans="1:4" ht="15.75">
      <c r="A116" s="56"/>
      <c r="B116" s="59"/>
      <c r="C116" s="58"/>
      <c r="D116" s="58"/>
    </row>
    <row r="117" spans="1:4" ht="15.75">
      <c r="A117" s="56"/>
      <c r="B117" s="60"/>
      <c r="C117" s="58"/>
      <c r="D117" s="58"/>
    </row>
    <row r="118" spans="1:4" ht="15.75">
      <c r="A118" s="56"/>
      <c r="B118" s="60"/>
      <c r="C118" s="58"/>
      <c r="D118" s="58"/>
    </row>
    <row r="119" spans="1:4" ht="15.75">
      <c r="A119" s="56"/>
      <c r="B119" s="60"/>
      <c r="C119" s="58"/>
      <c r="D119" s="58"/>
    </row>
    <row r="120" spans="1:4" ht="15.75">
      <c r="A120" s="56"/>
      <c r="B120" s="60"/>
      <c r="C120" s="58"/>
      <c r="D120" s="58"/>
    </row>
    <row r="121" spans="1:4" ht="15.75">
      <c r="A121" s="56"/>
      <c r="B121" s="60"/>
      <c r="C121" s="58"/>
      <c r="D121" s="58"/>
    </row>
    <row r="122" spans="1:4" ht="15.75">
      <c r="A122" s="56"/>
      <c r="B122" s="60"/>
      <c r="C122" s="58"/>
      <c r="D122" s="58"/>
    </row>
    <row r="123" spans="1:4" ht="15.75">
      <c r="A123" s="56"/>
      <c r="B123" s="57"/>
      <c r="C123" s="58"/>
      <c r="D123" s="58"/>
    </row>
    <row r="124" spans="1:4" ht="15.75">
      <c r="A124" s="56"/>
      <c r="B124" s="57"/>
      <c r="C124" s="58"/>
      <c r="D124" s="58"/>
    </row>
    <row r="125" spans="1:4" ht="15.75">
      <c r="A125" s="56"/>
      <c r="B125" s="57"/>
      <c r="C125" s="58"/>
      <c r="D125" s="58"/>
    </row>
    <row r="126" spans="1:4" ht="15.75">
      <c r="A126" s="56"/>
      <c r="B126" s="57"/>
      <c r="C126" s="58"/>
      <c r="D126" s="58"/>
    </row>
    <row r="127" spans="1:4" ht="15.75">
      <c r="A127" s="56"/>
      <c r="B127" s="57"/>
      <c r="C127" s="58"/>
      <c r="D127" s="58"/>
    </row>
    <row r="128" spans="1:4" ht="15.75">
      <c r="A128" s="56"/>
      <c r="B128" s="57"/>
      <c r="C128" s="58"/>
      <c r="D128" s="58"/>
    </row>
    <row r="129" spans="1:4" ht="15.75">
      <c r="A129" s="56"/>
      <c r="B129" s="60"/>
      <c r="C129" s="58"/>
      <c r="D129" s="58"/>
    </row>
    <row r="130" spans="1:4" ht="15.75">
      <c r="A130" s="61"/>
      <c r="B130" s="60"/>
      <c r="C130" s="58"/>
      <c r="D130" s="58"/>
    </row>
    <row r="131" spans="1:4" ht="15.75">
      <c r="A131" s="61"/>
      <c r="B131" s="57"/>
      <c r="C131" s="58"/>
      <c r="D131" s="58"/>
    </row>
    <row r="132" spans="1:4" ht="15.75">
      <c r="A132" s="62"/>
      <c r="B132" s="57"/>
      <c r="C132" s="58"/>
      <c r="D132" s="58"/>
    </row>
    <row r="133" spans="1:4" ht="15.75">
      <c r="A133" s="56"/>
      <c r="B133" s="57"/>
      <c r="C133" s="58"/>
      <c r="D133" s="58"/>
    </row>
    <row r="134" spans="1:4" ht="15.75">
      <c r="A134" s="56"/>
      <c r="B134" s="57"/>
      <c r="C134" s="58"/>
      <c r="D134" s="58"/>
    </row>
    <row r="135" spans="1:4" ht="15.75">
      <c r="A135" s="56"/>
      <c r="B135" s="60"/>
      <c r="C135" s="58"/>
      <c r="D135" s="58"/>
    </row>
    <row r="136" spans="1:4" ht="15.75">
      <c r="A136" s="56"/>
      <c r="B136" s="57"/>
      <c r="C136" s="58"/>
      <c r="D136" s="58"/>
    </row>
    <row r="137" spans="1:4" ht="15.75">
      <c r="A137" s="56"/>
      <c r="B137" s="57"/>
      <c r="C137" s="58"/>
      <c r="D137" s="58"/>
    </row>
    <row r="138" spans="1:4" ht="15.75">
      <c r="A138" s="56"/>
      <c r="B138" s="57"/>
      <c r="C138" s="58"/>
      <c r="D138" s="58"/>
    </row>
    <row r="139" spans="1:4" ht="15.75">
      <c r="A139" s="56"/>
      <c r="B139" s="60"/>
      <c r="C139" s="58"/>
      <c r="D139" s="58"/>
    </row>
    <row r="140" spans="1:4" ht="15.75">
      <c r="A140" s="56"/>
      <c r="B140" s="60"/>
      <c r="C140" s="58"/>
      <c r="D140" s="58"/>
    </row>
    <row r="141" spans="1:4" ht="15.75">
      <c r="A141" s="56"/>
      <c r="B141" s="60"/>
      <c r="C141" s="58"/>
      <c r="D141" s="58"/>
    </row>
    <row r="142" spans="1:4" ht="15.75">
      <c r="A142" s="56"/>
      <c r="B142" s="60"/>
      <c r="C142" s="58"/>
      <c r="D142" s="58"/>
    </row>
    <row r="143" spans="1:4" ht="15.75">
      <c r="A143" s="56"/>
      <c r="B143" s="57"/>
      <c r="C143" s="58"/>
      <c r="D143" s="58"/>
    </row>
    <row r="144" spans="1:4" ht="15.75">
      <c r="A144" s="56"/>
      <c r="B144" s="60"/>
      <c r="C144" s="58"/>
      <c r="D144" s="58"/>
    </row>
    <row r="145" spans="1:4" ht="15.75">
      <c r="A145" s="56"/>
      <c r="B145" s="60"/>
      <c r="C145" s="58"/>
      <c r="D145" s="58"/>
    </row>
    <row r="146" spans="1:4" ht="15.75">
      <c r="A146" s="56"/>
      <c r="B146" s="57"/>
      <c r="C146" s="58"/>
      <c r="D146" s="58"/>
    </row>
    <row r="147" spans="1:4" ht="15.75">
      <c r="A147" s="56"/>
      <c r="B147" s="57"/>
      <c r="C147" s="58"/>
      <c r="D147" s="58"/>
    </row>
    <row r="148" spans="1:4" ht="15.75">
      <c r="A148" s="56"/>
      <c r="B148" s="59"/>
      <c r="C148" s="58"/>
      <c r="D148" s="58"/>
    </row>
    <row r="149" spans="1:4" ht="15.75">
      <c r="A149" s="63"/>
      <c r="B149" s="64"/>
      <c r="C149" s="58"/>
      <c r="D149" s="58"/>
    </row>
    <row r="150" spans="1:4" ht="15.75">
      <c r="A150" s="63"/>
      <c r="B150" s="64"/>
      <c r="C150" s="58"/>
      <c r="D150" s="58"/>
    </row>
    <row r="151" spans="1:4" ht="15.75">
      <c r="A151" s="56"/>
      <c r="B151" s="60"/>
      <c r="C151" s="58"/>
      <c r="D151" s="58"/>
    </row>
    <row r="152" spans="1:4" ht="15.75">
      <c r="A152" s="56"/>
      <c r="B152" s="60"/>
      <c r="C152" s="58"/>
      <c r="D152" s="58"/>
    </row>
    <row r="153" spans="1:4" ht="15.75">
      <c r="A153" s="56"/>
      <c r="B153" s="60"/>
      <c r="C153" s="58"/>
      <c r="D153" s="58"/>
    </row>
    <row r="154" spans="1:4" ht="15.75">
      <c r="A154" s="56"/>
      <c r="B154" s="57"/>
      <c r="C154" s="58"/>
      <c r="D154" s="58"/>
    </row>
    <row r="155" spans="1:4" ht="15.75">
      <c r="A155" s="56"/>
      <c r="B155" s="60"/>
      <c r="C155" s="58"/>
      <c r="D155" s="58"/>
    </row>
    <row r="156" spans="1:4" ht="15.75">
      <c r="A156" s="56"/>
      <c r="B156" s="57"/>
      <c r="C156" s="58"/>
      <c r="D156" s="58"/>
    </row>
    <row r="157" spans="1:4" ht="15.75">
      <c r="A157" s="56"/>
      <c r="B157" s="57"/>
      <c r="C157" s="58"/>
      <c r="D157" s="58"/>
    </row>
    <row r="158" spans="1:4" ht="15.75">
      <c r="A158" s="56"/>
      <c r="B158" s="64"/>
      <c r="C158" s="58"/>
      <c r="D158" s="58"/>
    </row>
    <row r="159" spans="1:4" ht="15.75">
      <c r="A159" s="61"/>
      <c r="B159" s="60"/>
      <c r="C159" s="58"/>
      <c r="D159" s="58"/>
    </row>
    <row r="160" spans="1:4" ht="15.75">
      <c r="A160" s="61"/>
      <c r="B160" s="60"/>
      <c r="C160" s="58"/>
      <c r="D160" s="58"/>
    </row>
    <row r="161" spans="1:4" ht="15.75">
      <c r="A161" s="61"/>
      <c r="B161" s="60"/>
      <c r="C161" s="58"/>
      <c r="D161" s="58"/>
    </row>
    <row r="162" spans="1:4" ht="15.75">
      <c r="A162" s="61"/>
      <c r="B162" s="57"/>
      <c r="C162" s="58"/>
      <c r="D162" s="58"/>
    </row>
    <row r="163" spans="1:4" ht="15.75">
      <c r="A163" s="61"/>
      <c r="B163" s="57"/>
      <c r="C163" s="58"/>
      <c r="D163" s="58"/>
    </row>
    <row r="164" spans="1:4" ht="15.75">
      <c r="A164" s="61"/>
      <c r="B164" s="60"/>
      <c r="C164" s="58"/>
      <c r="D164" s="58"/>
    </row>
    <row r="165" spans="1:4" ht="15.75">
      <c r="A165" s="61"/>
      <c r="B165" s="60"/>
      <c r="C165" s="58"/>
      <c r="D165" s="58"/>
    </row>
    <row r="166" spans="1:4" ht="15.75">
      <c r="A166" s="61"/>
      <c r="B166" s="60"/>
      <c r="C166" s="58"/>
      <c r="D166" s="58"/>
    </row>
    <row r="167" spans="1:4" ht="15.75">
      <c r="A167" s="61"/>
      <c r="B167" s="60"/>
      <c r="C167" s="58"/>
      <c r="D167" s="58"/>
    </row>
    <row r="168" spans="1:4" ht="15.75">
      <c r="A168" s="61"/>
      <c r="B168" s="57"/>
      <c r="C168" s="58"/>
      <c r="D168" s="58"/>
    </row>
    <row r="169" spans="1:4" ht="15.75">
      <c r="A169" s="61"/>
      <c r="B169" s="57"/>
      <c r="C169" s="58"/>
      <c r="D169" s="58"/>
    </row>
    <row r="170" spans="1:4" ht="15.75">
      <c r="A170" s="61"/>
      <c r="B170" s="57"/>
      <c r="C170" s="58"/>
      <c r="D170" s="58"/>
    </row>
    <row r="171" spans="1:4" ht="15.75">
      <c r="A171" s="61"/>
      <c r="B171" s="59"/>
      <c r="C171" s="58"/>
      <c r="D171" s="58"/>
    </row>
    <row r="172" spans="1:4" ht="15.75">
      <c r="A172" s="61"/>
      <c r="B172" s="59"/>
      <c r="C172" s="58"/>
      <c r="D172" s="58"/>
    </row>
    <row r="173" spans="1:4" ht="15.75">
      <c r="A173" s="61"/>
      <c r="B173" s="60"/>
      <c r="C173" s="58"/>
      <c r="D173" s="58"/>
    </row>
    <row r="174" spans="1:4" ht="15.75">
      <c r="A174" s="61"/>
      <c r="B174" s="59"/>
      <c r="C174" s="58"/>
      <c r="D174" s="58"/>
    </row>
    <row r="175" spans="1:4" ht="15.75">
      <c r="A175" s="61"/>
      <c r="B175" s="65"/>
      <c r="C175" s="58"/>
      <c r="D175" s="58"/>
    </row>
    <row r="176" spans="1:4" ht="15.75">
      <c r="A176" s="61"/>
      <c r="B176" s="57"/>
      <c r="C176" s="58"/>
      <c r="D176" s="58"/>
    </row>
    <row r="177" spans="1:4" ht="15.75">
      <c r="A177" s="61"/>
      <c r="B177" s="57"/>
      <c r="C177" s="58"/>
      <c r="D177" s="58"/>
    </row>
    <row r="178" spans="1:4" ht="15.75">
      <c r="A178" s="61"/>
      <c r="B178" s="59"/>
      <c r="C178" s="58"/>
      <c r="D178" s="58"/>
    </row>
    <row r="179" spans="1:4" ht="15.75">
      <c r="A179" s="61"/>
      <c r="B179" s="59"/>
      <c r="C179" s="58"/>
      <c r="D179" s="58"/>
    </row>
    <row r="180" spans="1:4" ht="15.75">
      <c r="A180" s="61"/>
      <c r="B180" s="60"/>
      <c r="C180" s="58"/>
      <c r="D180" s="58"/>
    </row>
    <row r="181" spans="1:4" ht="15.75">
      <c r="A181" s="61"/>
      <c r="B181" s="57"/>
      <c r="C181" s="58"/>
      <c r="D181" s="58"/>
    </row>
    <row r="182" spans="1:4" ht="15.75">
      <c r="A182" s="61"/>
      <c r="B182" s="57"/>
      <c r="C182" s="58"/>
      <c r="D182" s="58"/>
    </row>
    <row r="183" spans="1:4" ht="15.75">
      <c r="A183" s="61"/>
      <c r="B183" s="64"/>
      <c r="C183" s="58"/>
      <c r="D183" s="58"/>
    </row>
    <row r="184" spans="1:4" ht="15.75">
      <c r="A184" s="61"/>
      <c r="B184" s="66"/>
      <c r="C184" s="58"/>
      <c r="D184" s="58"/>
    </row>
    <row r="185" spans="1:4" ht="15.75">
      <c r="A185" s="61"/>
      <c r="B185" s="67"/>
      <c r="C185" s="58"/>
      <c r="D185" s="58"/>
    </row>
    <row r="186" spans="1:4" ht="15.75">
      <c r="A186" s="61"/>
      <c r="B186" s="57"/>
      <c r="C186" s="58"/>
      <c r="D186" s="58"/>
    </row>
    <row r="187" spans="1:4" ht="15.75">
      <c r="A187" s="61"/>
      <c r="B187" s="66"/>
      <c r="C187" s="58"/>
      <c r="D187" s="58"/>
    </row>
    <row r="188" spans="1:4" ht="15.75">
      <c r="A188" s="61"/>
      <c r="B188" s="67"/>
      <c r="C188" s="58"/>
      <c r="D188" s="58"/>
    </row>
    <row r="189" spans="1:4" ht="15.75">
      <c r="A189" s="61"/>
      <c r="B189" s="60"/>
      <c r="C189" s="58"/>
      <c r="D189" s="58"/>
    </row>
    <row r="190" spans="1:4" ht="15.75">
      <c r="A190" s="68"/>
      <c r="B190" s="68"/>
      <c r="C190" s="58"/>
      <c r="D190" s="58"/>
    </row>
    <row r="191" spans="1:4" ht="15.75">
      <c r="A191" s="68"/>
      <c r="B191" s="68"/>
      <c r="C191" s="58"/>
      <c r="D191" s="58"/>
    </row>
    <row r="192" spans="1:4" ht="15.75">
      <c r="A192" s="68"/>
      <c r="B192" s="68"/>
      <c r="C192" s="58"/>
      <c r="D192" s="58"/>
    </row>
    <row r="193" spans="1:4" ht="15.75">
      <c r="A193" s="68"/>
      <c r="B193" s="68"/>
      <c r="C193" s="58"/>
      <c r="D193" s="58"/>
    </row>
    <row r="194" spans="1:4" ht="15.75">
      <c r="A194" s="68"/>
      <c r="B194" s="68"/>
      <c r="C194" s="58"/>
      <c r="D194" s="58"/>
    </row>
    <row r="195" spans="1:4" ht="15.75">
      <c r="A195" s="68"/>
      <c r="B195" s="68"/>
      <c r="C195" s="58"/>
      <c r="D195" s="58"/>
    </row>
    <row r="196" spans="1:4" ht="15.75">
      <c r="A196" s="68"/>
      <c r="B196" s="68"/>
      <c r="C196" s="58"/>
      <c r="D196" s="58"/>
    </row>
    <row r="197" spans="1:4" ht="15.75">
      <c r="A197" s="68"/>
      <c r="B197" s="68"/>
      <c r="C197" s="58"/>
      <c r="D197" s="58"/>
    </row>
    <row r="198" spans="1:4" ht="15.75">
      <c r="A198" s="68"/>
      <c r="B198" s="68"/>
      <c r="C198" s="58"/>
      <c r="D198" s="58"/>
    </row>
    <row r="199" spans="1:4" ht="15.75">
      <c r="A199" s="68"/>
      <c r="B199" s="68"/>
      <c r="C199" s="58"/>
      <c r="D199" s="58"/>
    </row>
    <row r="200" spans="1:4" ht="15.75">
      <c r="A200" s="68"/>
      <c r="B200" s="68"/>
      <c r="C200" s="58"/>
      <c r="D200" s="58"/>
    </row>
  </sheetData>
  <sheetProtection/>
  <autoFilter ref="A1:J189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D84" sqref="D84"/>
    </sheetView>
  </sheetViews>
  <sheetFormatPr defaultColWidth="9.140625" defaultRowHeight="12.75"/>
  <cols>
    <col min="1" max="1" width="19.7109375" style="0" customWidth="1"/>
    <col min="2" max="2" width="49.57421875" style="0" customWidth="1"/>
    <col min="3" max="3" width="19.28125" style="0" customWidth="1"/>
    <col min="4" max="4" width="17.57421875" style="0" customWidth="1"/>
  </cols>
  <sheetData>
    <row r="1" spans="1:9" ht="15.75">
      <c r="A1" s="6" t="s">
        <v>0</v>
      </c>
      <c r="B1" s="7" t="s">
        <v>1</v>
      </c>
      <c r="C1" s="32" t="s">
        <v>2</v>
      </c>
      <c r="D1" s="33" t="s">
        <v>3</v>
      </c>
      <c r="E1" s="9" t="s">
        <v>5</v>
      </c>
      <c r="F1" s="10" t="s">
        <v>6</v>
      </c>
      <c r="G1" s="11" t="s">
        <v>7</v>
      </c>
      <c r="H1" s="12" t="s">
        <v>8</v>
      </c>
      <c r="I1" s="13" t="s">
        <v>9</v>
      </c>
    </row>
    <row r="2" spans="1:9" ht="25.5">
      <c r="A2" s="16" t="s">
        <v>125</v>
      </c>
      <c r="B2" s="14" t="s">
        <v>126</v>
      </c>
      <c r="C2" s="34">
        <v>210</v>
      </c>
      <c r="D2" s="35">
        <v>33.15</v>
      </c>
      <c r="E2" s="20"/>
      <c r="F2" s="21"/>
      <c r="G2" s="22">
        <v>0</v>
      </c>
      <c r="H2" s="18"/>
      <c r="I2" s="23">
        <v>0</v>
      </c>
    </row>
    <row r="3" spans="1:9" ht="25.5">
      <c r="A3" s="16" t="s">
        <v>125</v>
      </c>
      <c r="B3" s="14" t="s">
        <v>127</v>
      </c>
      <c r="C3" s="36">
        <v>159</v>
      </c>
      <c r="D3" s="35">
        <v>26.25</v>
      </c>
      <c r="E3" s="20"/>
      <c r="F3" s="21"/>
      <c r="G3" s="22">
        <v>0</v>
      </c>
      <c r="H3" s="18"/>
      <c r="I3" s="23">
        <v>0</v>
      </c>
    </row>
    <row r="4" spans="1:9" ht="26.25">
      <c r="A4" s="16" t="s">
        <v>125</v>
      </c>
      <c r="B4" s="29" t="s">
        <v>128</v>
      </c>
      <c r="C4" s="34">
        <v>138</v>
      </c>
      <c r="D4" s="35">
        <v>20.7</v>
      </c>
      <c r="E4" s="20">
        <v>587.1</v>
      </c>
      <c r="F4" s="21">
        <v>580</v>
      </c>
      <c r="G4" s="20"/>
      <c r="H4" s="18"/>
      <c r="I4" s="23">
        <v>-587</v>
      </c>
    </row>
    <row r="5" spans="1:9" ht="15.75">
      <c r="A5" s="16" t="s">
        <v>129</v>
      </c>
      <c r="B5" s="15" t="s">
        <v>130</v>
      </c>
      <c r="C5" s="36">
        <v>175</v>
      </c>
      <c r="D5" s="35">
        <v>30.3</v>
      </c>
      <c r="E5" s="20"/>
      <c r="F5" s="21"/>
      <c r="G5" s="22"/>
      <c r="H5" s="18"/>
      <c r="I5" s="23"/>
    </row>
    <row r="6" spans="1:9" ht="15.75">
      <c r="A6" s="16" t="s">
        <v>129</v>
      </c>
      <c r="B6" s="15" t="s">
        <v>131</v>
      </c>
      <c r="C6" s="36">
        <v>175</v>
      </c>
      <c r="D6" s="35">
        <v>30.3</v>
      </c>
      <c r="E6" s="20"/>
      <c r="F6" s="26"/>
      <c r="G6" s="22">
        <v>0</v>
      </c>
      <c r="H6" s="18"/>
      <c r="I6" s="23">
        <v>0</v>
      </c>
    </row>
    <row r="7" spans="1:9" ht="15.75">
      <c r="A7" s="16" t="s">
        <v>129</v>
      </c>
      <c r="B7" s="15" t="s">
        <v>132</v>
      </c>
      <c r="C7" s="36">
        <v>81</v>
      </c>
      <c r="D7" s="35">
        <v>12.15</v>
      </c>
      <c r="E7" s="20"/>
      <c r="F7" s="21"/>
      <c r="G7" s="22">
        <v>0</v>
      </c>
      <c r="H7" s="18"/>
      <c r="I7" s="23">
        <v>0</v>
      </c>
    </row>
    <row r="8" spans="1:9" ht="15.75">
      <c r="A8" s="16" t="s">
        <v>129</v>
      </c>
      <c r="B8" s="15" t="s">
        <v>132</v>
      </c>
      <c r="C8" s="36">
        <v>81</v>
      </c>
      <c r="D8" s="35">
        <v>12.15</v>
      </c>
      <c r="E8" s="20"/>
      <c r="F8" s="21"/>
      <c r="G8" s="22">
        <v>0</v>
      </c>
      <c r="H8" s="18"/>
      <c r="I8" s="23">
        <v>0</v>
      </c>
    </row>
    <row r="9" spans="1:9" ht="26.25">
      <c r="A9" s="16" t="s">
        <v>129</v>
      </c>
      <c r="B9" s="15" t="s">
        <v>133</v>
      </c>
      <c r="C9" s="36">
        <v>159</v>
      </c>
      <c r="D9" s="35">
        <v>23.849999999999998</v>
      </c>
      <c r="E9" s="20"/>
      <c r="F9" s="21"/>
      <c r="G9" s="22">
        <v>0</v>
      </c>
      <c r="H9" s="18"/>
      <c r="I9" s="23">
        <v>0</v>
      </c>
    </row>
    <row r="10" spans="1:9" ht="15.75">
      <c r="A10" s="16" t="s">
        <v>129</v>
      </c>
      <c r="B10" s="15" t="s">
        <v>134</v>
      </c>
      <c r="C10" s="36">
        <v>70</v>
      </c>
      <c r="D10" s="35">
        <v>10.5</v>
      </c>
      <c r="E10" s="20"/>
      <c r="F10" s="21"/>
      <c r="G10" s="22">
        <v>0</v>
      </c>
      <c r="H10" s="18"/>
      <c r="I10" s="23">
        <v>0</v>
      </c>
    </row>
    <row r="11" spans="1:9" ht="15.75">
      <c r="A11" s="16" t="s">
        <v>129</v>
      </c>
      <c r="B11" s="14" t="s">
        <v>134</v>
      </c>
      <c r="C11" s="36">
        <v>70</v>
      </c>
      <c r="D11" s="35">
        <v>10.5</v>
      </c>
      <c r="E11" s="20"/>
      <c r="F11" s="21"/>
      <c r="G11" s="22">
        <v>0</v>
      </c>
      <c r="H11" s="18"/>
      <c r="I11" s="23">
        <v>0</v>
      </c>
    </row>
    <row r="12" spans="1:9" ht="26.25">
      <c r="A12" s="16" t="s">
        <v>129</v>
      </c>
      <c r="B12" s="14" t="s">
        <v>135</v>
      </c>
      <c r="C12" s="36">
        <v>210</v>
      </c>
      <c r="D12" s="35">
        <v>31.5</v>
      </c>
      <c r="E12" s="20"/>
      <c r="F12" s="26"/>
      <c r="G12" s="22">
        <v>0</v>
      </c>
      <c r="H12" s="18"/>
      <c r="I12" s="23">
        <v>0</v>
      </c>
    </row>
    <row r="13" spans="1:9" ht="26.25">
      <c r="A13" s="16" t="s">
        <v>129</v>
      </c>
      <c r="B13" s="14" t="s">
        <v>82</v>
      </c>
      <c r="C13" s="36">
        <v>210</v>
      </c>
      <c r="D13" s="35">
        <v>31.5</v>
      </c>
      <c r="E13" s="20"/>
      <c r="F13" s="21"/>
      <c r="G13" s="22">
        <v>0</v>
      </c>
      <c r="H13" s="18"/>
      <c r="I13" s="23">
        <v>0</v>
      </c>
    </row>
    <row r="14" spans="1:9" ht="26.25">
      <c r="A14" s="16" t="s">
        <v>129</v>
      </c>
      <c r="B14" s="14" t="s">
        <v>136</v>
      </c>
      <c r="C14" s="36">
        <v>205</v>
      </c>
      <c r="D14" s="35">
        <v>30.75</v>
      </c>
      <c r="E14" s="20"/>
      <c r="F14" s="21"/>
      <c r="G14" s="22">
        <v>0</v>
      </c>
      <c r="H14" s="18"/>
      <c r="I14" s="23">
        <v>0</v>
      </c>
    </row>
    <row r="15" spans="1:9" ht="26.25">
      <c r="A15" s="16" t="s">
        <v>129</v>
      </c>
      <c r="B15" s="14" t="s">
        <v>45</v>
      </c>
      <c r="C15" s="36">
        <v>205</v>
      </c>
      <c r="D15" s="35">
        <v>30.75</v>
      </c>
      <c r="E15" s="20"/>
      <c r="F15" s="21"/>
      <c r="G15" s="22">
        <v>0</v>
      </c>
      <c r="H15" s="18"/>
      <c r="I15" s="23">
        <v>0</v>
      </c>
    </row>
    <row r="16" spans="1:9" ht="26.25">
      <c r="A16" s="16" t="s">
        <v>129</v>
      </c>
      <c r="B16" s="14" t="s">
        <v>137</v>
      </c>
      <c r="C16" s="36">
        <v>215</v>
      </c>
      <c r="D16" s="35">
        <v>32.25</v>
      </c>
      <c r="E16" s="20"/>
      <c r="F16" s="21"/>
      <c r="G16" s="22">
        <v>0</v>
      </c>
      <c r="H16" s="18"/>
      <c r="I16" s="23">
        <v>0</v>
      </c>
    </row>
    <row r="17" spans="1:9" ht="15.75">
      <c r="A17" s="16" t="s">
        <v>129</v>
      </c>
      <c r="B17" s="15" t="s">
        <v>10</v>
      </c>
      <c r="C17" s="36">
        <v>125</v>
      </c>
      <c r="D17" s="35">
        <v>18.75</v>
      </c>
      <c r="E17" s="20">
        <v>2286.25</v>
      </c>
      <c r="F17" s="21">
        <v>2300</v>
      </c>
      <c r="G17" s="22">
        <v>13.75</v>
      </c>
      <c r="H17" s="18"/>
      <c r="I17" s="23">
        <v>13.75</v>
      </c>
    </row>
    <row r="18" spans="1:9" ht="15.75">
      <c r="A18" s="25"/>
      <c r="B18" s="15"/>
      <c r="C18" s="36"/>
      <c r="D18" s="35">
        <v>0</v>
      </c>
      <c r="E18" s="20"/>
      <c r="F18" s="21"/>
      <c r="G18" s="22">
        <v>0</v>
      </c>
      <c r="H18" s="18"/>
      <c r="I18" s="23">
        <v>0</v>
      </c>
    </row>
    <row r="19" spans="1:9" ht="15.75">
      <c r="A19" s="25" t="s">
        <v>138</v>
      </c>
      <c r="B19" s="15" t="s">
        <v>139</v>
      </c>
      <c r="C19" s="36">
        <v>125</v>
      </c>
      <c r="D19" s="35">
        <v>18.75</v>
      </c>
      <c r="E19" s="20"/>
      <c r="F19" s="42"/>
      <c r="G19" s="22">
        <v>0</v>
      </c>
      <c r="H19" s="18"/>
      <c r="I19" s="23">
        <v>0</v>
      </c>
    </row>
    <row r="20" spans="1:9" ht="26.25">
      <c r="A20" s="25" t="s">
        <v>138</v>
      </c>
      <c r="B20" s="14" t="s">
        <v>140</v>
      </c>
      <c r="C20" s="36">
        <v>138</v>
      </c>
      <c r="D20" s="35">
        <v>20.7</v>
      </c>
      <c r="E20" s="20"/>
      <c r="F20" s="21"/>
      <c r="G20" s="22">
        <v>0</v>
      </c>
      <c r="H20" s="18"/>
      <c r="I20" s="23">
        <v>0</v>
      </c>
    </row>
    <row r="21" spans="1:9" ht="26.25">
      <c r="A21" s="17" t="s">
        <v>138</v>
      </c>
      <c r="B21" s="14" t="s">
        <v>141</v>
      </c>
      <c r="C21" s="34">
        <v>138</v>
      </c>
      <c r="D21" s="35">
        <v>20.7</v>
      </c>
      <c r="E21" s="20">
        <v>461.15</v>
      </c>
      <c r="F21" s="26">
        <v>465</v>
      </c>
      <c r="G21" s="22">
        <v>3.8500000000000227</v>
      </c>
      <c r="H21" s="18"/>
      <c r="I21" s="23">
        <v>3.8500000000000227</v>
      </c>
    </row>
    <row r="22" spans="1:9" ht="26.25">
      <c r="A22" s="16" t="s">
        <v>142</v>
      </c>
      <c r="B22" s="14" t="s">
        <v>143</v>
      </c>
      <c r="C22" s="34">
        <v>159</v>
      </c>
      <c r="D22" s="35">
        <v>23.849999999999998</v>
      </c>
      <c r="E22" s="20"/>
      <c r="F22" s="21"/>
      <c r="G22" s="22">
        <v>0</v>
      </c>
      <c r="H22" s="18"/>
      <c r="I22" s="23">
        <v>0</v>
      </c>
    </row>
    <row r="23" spans="1:9" ht="26.25">
      <c r="A23" s="16" t="s">
        <v>142</v>
      </c>
      <c r="B23" s="14" t="s">
        <v>82</v>
      </c>
      <c r="C23" s="34">
        <v>210</v>
      </c>
      <c r="D23" s="35">
        <v>31.5</v>
      </c>
      <c r="E23" s="20"/>
      <c r="F23" s="26"/>
      <c r="G23" s="22">
        <v>0</v>
      </c>
      <c r="H23" s="18"/>
      <c r="I23" s="23">
        <v>0</v>
      </c>
    </row>
    <row r="24" spans="1:9" ht="15.75">
      <c r="A24" s="16" t="s">
        <v>142</v>
      </c>
      <c r="B24" s="15" t="s">
        <v>10</v>
      </c>
      <c r="C24" s="34">
        <v>125</v>
      </c>
      <c r="D24" s="35">
        <v>18.75</v>
      </c>
      <c r="E24" s="20">
        <v>568.1</v>
      </c>
      <c r="F24" s="26">
        <v>568</v>
      </c>
      <c r="G24" s="22">
        <v>-0.10000000000002274</v>
      </c>
      <c r="H24" s="18"/>
      <c r="I24" s="23">
        <v>-0.10000000000002274</v>
      </c>
    </row>
    <row r="25" spans="1:9" ht="26.25">
      <c r="A25" s="16" t="s">
        <v>144</v>
      </c>
      <c r="B25" s="14" t="s">
        <v>145</v>
      </c>
      <c r="C25" s="36">
        <v>210</v>
      </c>
      <c r="D25" s="35">
        <v>31.5</v>
      </c>
      <c r="E25" s="20"/>
      <c r="F25" s="26"/>
      <c r="G25" s="22">
        <v>0</v>
      </c>
      <c r="H25" s="18"/>
      <c r="I25" s="23">
        <v>0</v>
      </c>
    </row>
    <row r="26" spans="1:9" ht="26.25">
      <c r="A26" s="16" t="s">
        <v>144</v>
      </c>
      <c r="B26" s="14" t="s">
        <v>146</v>
      </c>
      <c r="C26" s="36">
        <v>159</v>
      </c>
      <c r="D26" s="35">
        <v>23.849999999999998</v>
      </c>
      <c r="E26" s="20">
        <v>424.35</v>
      </c>
      <c r="F26" s="26">
        <v>430</v>
      </c>
      <c r="G26" s="22">
        <v>5.649999999999977</v>
      </c>
      <c r="H26" s="18"/>
      <c r="I26" s="23">
        <v>5.649999999999977</v>
      </c>
    </row>
    <row r="27" spans="1:9" ht="26.25">
      <c r="A27" s="16" t="s">
        <v>147</v>
      </c>
      <c r="B27" s="14" t="s">
        <v>148</v>
      </c>
      <c r="C27" s="34">
        <v>159</v>
      </c>
      <c r="D27" s="35">
        <v>23.849999999999998</v>
      </c>
      <c r="E27" s="20">
        <v>182.85</v>
      </c>
      <c r="F27" s="26">
        <v>190</v>
      </c>
      <c r="G27" s="22">
        <v>7.150000000000006</v>
      </c>
      <c r="H27" s="18"/>
      <c r="I27" s="23">
        <v>7.150000000000006</v>
      </c>
    </row>
    <row r="28" spans="1:9" ht="26.25">
      <c r="A28" s="16" t="s">
        <v>149</v>
      </c>
      <c r="B28" s="15" t="s">
        <v>150</v>
      </c>
      <c r="C28" s="36">
        <v>159</v>
      </c>
      <c r="D28" s="35">
        <v>23.849999999999998</v>
      </c>
      <c r="E28" s="20"/>
      <c r="F28" s="21"/>
      <c r="G28" s="22">
        <v>0</v>
      </c>
      <c r="H28" s="18"/>
      <c r="I28" s="23">
        <v>0</v>
      </c>
    </row>
    <row r="29" spans="1:9" ht="26.25">
      <c r="A29" s="16" t="s">
        <v>149</v>
      </c>
      <c r="B29" s="15" t="s">
        <v>151</v>
      </c>
      <c r="C29" s="36">
        <v>167</v>
      </c>
      <c r="D29" s="35">
        <v>25.05</v>
      </c>
      <c r="E29" s="20">
        <v>374.90000000000003</v>
      </c>
      <c r="F29" s="21">
        <v>380</v>
      </c>
      <c r="G29" s="22">
        <v>5.099999999999966</v>
      </c>
      <c r="H29" s="18"/>
      <c r="I29" s="23">
        <v>5.099999999999966</v>
      </c>
    </row>
    <row r="30" spans="1:9" ht="31.5">
      <c r="A30" s="16" t="s">
        <v>152</v>
      </c>
      <c r="B30" s="15" t="s">
        <v>10</v>
      </c>
      <c r="C30" s="36">
        <v>125</v>
      </c>
      <c r="D30" s="35">
        <v>18.75</v>
      </c>
      <c r="E30" s="20"/>
      <c r="F30" s="21"/>
      <c r="G30" s="22">
        <v>0</v>
      </c>
      <c r="H30" s="18"/>
      <c r="I30" s="23">
        <v>0</v>
      </c>
    </row>
    <row r="31" spans="1:9" ht="31.5">
      <c r="A31" s="16" t="s">
        <v>152</v>
      </c>
      <c r="B31" s="15" t="s">
        <v>10</v>
      </c>
      <c r="C31" s="36">
        <v>125</v>
      </c>
      <c r="D31" s="35">
        <v>18.75</v>
      </c>
      <c r="E31" s="20">
        <v>287.5</v>
      </c>
      <c r="F31" s="21">
        <v>300</v>
      </c>
      <c r="G31" s="22">
        <v>12.5</v>
      </c>
      <c r="H31" s="18"/>
      <c r="I31" s="23">
        <v>12.5</v>
      </c>
    </row>
    <row r="32" spans="1:9" ht="26.25">
      <c r="A32" s="16" t="s">
        <v>153</v>
      </c>
      <c r="B32" s="14" t="s">
        <v>82</v>
      </c>
      <c r="C32" s="36">
        <v>210</v>
      </c>
      <c r="D32" s="35">
        <v>31.5</v>
      </c>
      <c r="E32" s="20">
        <v>241.5</v>
      </c>
      <c r="F32" s="21">
        <v>250</v>
      </c>
      <c r="G32" s="22">
        <v>8.5</v>
      </c>
      <c r="H32" s="18"/>
      <c r="I32" s="23">
        <v>8.5</v>
      </c>
    </row>
    <row r="33" spans="1:9" ht="26.25">
      <c r="A33" s="16" t="s">
        <v>154</v>
      </c>
      <c r="B33" s="15" t="s">
        <v>155</v>
      </c>
      <c r="C33" s="36">
        <v>167</v>
      </c>
      <c r="D33" s="35">
        <v>25.05</v>
      </c>
      <c r="E33" s="20"/>
      <c r="F33" s="26"/>
      <c r="G33" s="22">
        <v>0</v>
      </c>
      <c r="H33" s="18"/>
      <c r="I33" s="23">
        <v>0</v>
      </c>
    </row>
    <row r="34" spans="1:9" ht="15.75">
      <c r="A34" s="16" t="s">
        <v>154</v>
      </c>
      <c r="B34" s="15" t="s">
        <v>10</v>
      </c>
      <c r="C34" s="36">
        <v>125</v>
      </c>
      <c r="D34" s="35">
        <v>18.75</v>
      </c>
      <c r="E34" s="20">
        <v>335.8</v>
      </c>
      <c r="F34" s="21">
        <v>337</v>
      </c>
      <c r="G34" s="22">
        <v>1.1999999999999886</v>
      </c>
      <c r="H34" s="18"/>
      <c r="I34" s="23">
        <v>1.1999999999999886</v>
      </c>
    </row>
    <row r="35" spans="1:9" ht="15.75">
      <c r="A35" s="16" t="s">
        <v>156</v>
      </c>
      <c r="B35" s="14" t="s">
        <v>157</v>
      </c>
      <c r="C35" s="36">
        <v>37</v>
      </c>
      <c r="D35" s="35">
        <v>5.55</v>
      </c>
      <c r="E35" s="20"/>
      <c r="F35" s="26"/>
      <c r="G35" s="22">
        <v>0</v>
      </c>
      <c r="H35" s="18"/>
      <c r="I35" s="23">
        <v>0</v>
      </c>
    </row>
    <row r="36" spans="1:9" ht="15.75">
      <c r="A36" s="16" t="s">
        <v>156</v>
      </c>
      <c r="B36" s="14" t="s">
        <v>158</v>
      </c>
      <c r="C36" s="39">
        <v>118</v>
      </c>
      <c r="D36" s="39">
        <v>17.7</v>
      </c>
      <c r="E36" s="20"/>
      <c r="F36" s="43"/>
      <c r="G36" s="22">
        <v>0</v>
      </c>
      <c r="H36" s="18"/>
      <c r="I36" s="23">
        <v>0</v>
      </c>
    </row>
    <row r="37" spans="1:9" ht="15.75">
      <c r="A37" s="16" t="s">
        <v>156</v>
      </c>
      <c r="B37" s="29" t="s">
        <v>159</v>
      </c>
      <c r="C37" s="39">
        <v>70</v>
      </c>
      <c r="D37" s="35">
        <v>10.5</v>
      </c>
      <c r="E37" s="20">
        <v>258.65</v>
      </c>
      <c r="F37" s="21">
        <v>260</v>
      </c>
      <c r="G37" s="22">
        <v>1.3500000000000227</v>
      </c>
      <c r="H37" s="18"/>
      <c r="I37" s="23">
        <v>1.3500000000000227</v>
      </c>
    </row>
    <row r="38" spans="1:9" ht="25.5">
      <c r="A38" s="45" t="s">
        <v>160</v>
      </c>
      <c r="B38" s="46" t="s">
        <v>161</v>
      </c>
      <c r="C38" s="47">
        <v>159</v>
      </c>
      <c r="D38" s="48">
        <v>23.849999999999998</v>
      </c>
      <c r="E38" s="52"/>
      <c r="F38" s="53"/>
      <c r="G38" s="54"/>
      <c r="H38" s="48"/>
      <c r="I38" s="55"/>
    </row>
    <row r="39" spans="1:9" ht="25.5">
      <c r="A39" s="45" t="s">
        <v>160</v>
      </c>
      <c r="B39" s="46" t="s">
        <v>162</v>
      </c>
      <c r="C39" s="36">
        <v>138</v>
      </c>
      <c r="D39" s="35">
        <v>20.7</v>
      </c>
      <c r="E39" s="52"/>
      <c r="F39" s="53"/>
      <c r="G39" s="22">
        <v>0</v>
      </c>
      <c r="H39" s="48"/>
      <c r="I39" s="22">
        <v>0</v>
      </c>
    </row>
    <row r="40" spans="1:9" ht="15.75">
      <c r="A40" s="16" t="s">
        <v>160</v>
      </c>
      <c r="B40" s="15" t="s">
        <v>10</v>
      </c>
      <c r="C40" s="36">
        <v>125</v>
      </c>
      <c r="D40" s="35">
        <v>18.75</v>
      </c>
      <c r="E40" s="20"/>
      <c r="F40" s="21"/>
      <c r="G40" s="22">
        <v>0</v>
      </c>
      <c r="H40" s="18"/>
      <c r="I40" s="23">
        <v>0</v>
      </c>
    </row>
    <row r="41" spans="1:9" ht="26.25">
      <c r="A41" s="16" t="s">
        <v>160</v>
      </c>
      <c r="B41" s="15" t="s">
        <v>14</v>
      </c>
      <c r="C41" s="36">
        <v>159</v>
      </c>
      <c r="D41" s="35">
        <v>23.849999999999998</v>
      </c>
      <c r="E41" s="20">
        <v>485.3</v>
      </c>
      <c r="F41" s="21">
        <v>490</v>
      </c>
      <c r="G41" s="22">
        <v>4.699999999999989</v>
      </c>
      <c r="H41" s="18"/>
      <c r="I41" s="23">
        <v>4.699999999999989</v>
      </c>
    </row>
    <row r="42" spans="1:9" ht="26.25">
      <c r="A42" s="16" t="s">
        <v>163</v>
      </c>
      <c r="B42" s="15" t="s">
        <v>164</v>
      </c>
      <c r="C42" s="36">
        <v>159</v>
      </c>
      <c r="D42" s="35">
        <v>23.849999999999998</v>
      </c>
      <c r="E42" s="20"/>
      <c r="F42" s="21"/>
      <c r="G42" s="22">
        <v>0</v>
      </c>
      <c r="H42" s="18"/>
      <c r="I42" s="23">
        <v>0</v>
      </c>
    </row>
    <row r="43" spans="1:9" ht="26.25">
      <c r="A43" s="16" t="s">
        <v>163</v>
      </c>
      <c r="B43" s="14" t="s">
        <v>165</v>
      </c>
      <c r="C43" s="36">
        <v>210</v>
      </c>
      <c r="D43" s="35">
        <v>31.5</v>
      </c>
      <c r="E43" s="20"/>
      <c r="F43" s="21"/>
      <c r="G43" s="22">
        <v>0</v>
      </c>
      <c r="H43" s="18"/>
      <c r="I43" s="23">
        <v>0</v>
      </c>
    </row>
    <row r="44" spans="1:9" ht="15.75">
      <c r="A44" s="16" t="s">
        <v>163</v>
      </c>
      <c r="B44" s="15" t="s">
        <v>10</v>
      </c>
      <c r="C44" s="36">
        <v>125</v>
      </c>
      <c r="D44" s="35">
        <v>18.75</v>
      </c>
      <c r="E44" s="28">
        <v>568.1</v>
      </c>
      <c r="F44" s="21">
        <v>570</v>
      </c>
      <c r="G44" s="22">
        <v>1.8999999999999773</v>
      </c>
      <c r="H44" s="18"/>
      <c r="I44" s="23">
        <v>1.8999999999999773</v>
      </c>
    </row>
    <row r="45" spans="1:9" ht="26.25">
      <c r="A45" s="16" t="s">
        <v>166</v>
      </c>
      <c r="B45" s="14" t="s">
        <v>167</v>
      </c>
      <c r="C45" s="39">
        <v>210</v>
      </c>
      <c r="D45" s="39">
        <v>31.5</v>
      </c>
      <c r="E45" s="28"/>
      <c r="F45" s="21"/>
      <c r="G45" s="22">
        <v>0</v>
      </c>
      <c r="H45" s="18"/>
      <c r="I45" s="23">
        <v>0</v>
      </c>
    </row>
    <row r="46" spans="1:9" ht="26.25">
      <c r="A46" s="16" t="s">
        <v>166</v>
      </c>
      <c r="B46" s="14" t="s">
        <v>168</v>
      </c>
      <c r="C46" s="39">
        <v>167</v>
      </c>
      <c r="D46" s="35">
        <v>25.05</v>
      </c>
      <c r="E46" s="28"/>
      <c r="F46" s="21"/>
      <c r="G46" s="22">
        <v>0</v>
      </c>
      <c r="H46" s="18"/>
      <c r="I46" s="23">
        <v>0</v>
      </c>
    </row>
    <row r="47" spans="1:9" ht="15.75">
      <c r="A47" s="16" t="s">
        <v>166</v>
      </c>
      <c r="B47" s="49" t="s">
        <v>169</v>
      </c>
      <c r="C47" s="39">
        <v>37</v>
      </c>
      <c r="D47" s="35">
        <v>5.55</v>
      </c>
      <c r="E47" s="20">
        <v>476.1</v>
      </c>
      <c r="F47" s="21">
        <v>480</v>
      </c>
      <c r="G47" s="22">
        <v>3.8999999999999773</v>
      </c>
      <c r="H47" s="18"/>
      <c r="I47" s="23">
        <v>3.8999999999999773</v>
      </c>
    </row>
    <row r="48" spans="1:9" ht="26.25">
      <c r="A48" s="25" t="s">
        <v>170</v>
      </c>
      <c r="B48" s="15" t="s">
        <v>171</v>
      </c>
      <c r="C48" s="36">
        <v>205</v>
      </c>
      <c r="D48" s="35">
        <v>30.75</v>
      </c>
      <c r="E48" s="28"/>
      <c r="F48" s="21"/>
      <c r="G48" s="22">
        <v>0</v>
      </c>
      <c r="H48" s="18"/>
      <c r="I48" s="23">
        <v>0</v>
      </c>
    </row>
    <row r="49" spans="1:9" ht="15.75">
      <c r="A49" s="25" t="s">
        <v>170</v>
      </c>
      <c r="B49" s="15" t="s">
        <v>172</v>
      </c>
      <c r="C49" s="36">
        <v>40</v>
      </c>
      <c r="D49" s="35">
        <v>6</v>
      </c>
      <c r="E49" s="28"/>
      <c r="F49" s="21"/>
      <c r="G49" s="22"/>
      <c r="H49" s="18"/>
      <c r="I49" s="23"/>
    </row>
    <row r="50" spans="1:9" ht="15.75">
      <c r="A50" s="25" t="s">
        <v>170</v>
      </c>
      <c r="B50" s="15" t="s">
        <v>10</v>
      </c>
      <c r="C50" s="36">
        <v>125</v>
      </c>
      <c r="D50" s="35">
        <v>18.75</v>
      </c>
      <c r="E50" s="28">
        <v>425.5</v>
      </c>
      <c r="F50" s="21">
        <v>426</v>
      </c>
      <c r="G50" s="22">
        <v>0.5</v>
      </c>
      <c r="H50" s="18"/>
      <c r="I50" s="23">
        <v>0.5</v>
      </c>
    </row>
    <row r="51" spans="1:9" ht="15.75">
      <c r="A51" s="25" t="s">
        <v>173</v>
      </c>
      <c r="B51" s="14" t="s">
        <v>174</v>
      </c>
      <c r="C51" s="39">
        <v>248</v>
      </c>
      <c r="D51" s="35">
        <v>37.199999999999996</v>
      </c>
      <c r="E51" s="28"/>
      <c r="F51" s="21"/>
      <c r="G51" s="22">
        <v>0</v>
      </c>
      <c r="H51" s="18"/>
      <c r="I51" s="23">
        <v>0</v>
      </c>
    </row>
    <row r="52" spans="1:9" ht="15.75">
      <c r="A52" s="25" t="s">
        <v>173</v>
      </c>
      <c r="B52" s="14" t="s">
        <v>174</v>
      </c>
      <c r="C52" s="39">
        <v>248</v>
      </c>
      <c r="D52" s="35">
        <v>37.199999999999996</v>
      </c>
      <c r="E52" s="28"/>
      <c r="F52" s="21"/>
      <c r="G52" s="22">
        <v>0</v>
      </c>
      <c r="H52" s="18"/>
      <c r="I52" s="23">
        <v>0</v>
      </c>
    </row>
    <row r="53" spans="1:9" ht="15.75">
      <c r="A53" s="25" t="s">
        <v>173</v>
      </c>
      <c r="B53" s="15" t="s">
        <v>175</v>
      </c>
      <c r="C53" s="36">
        <v>200</v>
      </c>
      <c r="D53" s="35">
        <v>30</v>
      </c>
      <c r="E53" s="28"/>
      <c r="F53" s="21"/>
      <c r="G53" s="22">
        <v>0</v>
      </c>
      <c r="H53" s="18"/>
      <c r="I53" s="23">
        <v>0</v>
      </c>
    </row>
    <row r="54" spans="1:9" ht="15.75">
      <c r="A54" s="25" t="s">
        <v>173</v>
      </c>
      <c r="B54" s="15" t="s">
        <v>176</v>
      </c>
      <c r="C54" s="36">
        <v>200</v>
      </c>
      <c r="D54" s="35">
        <v>30</v>
      </c>
      <c r="E54" s="28"/>
      <c r="F54" s="21"/>
      <c r="G54" s="22">
        <v>0</v>
      </c>
      <c r="H54" s="18"/>
      <c r="I54" s="23">
        <v>0</v>
      </c>
    </row>
    <row r="55" spans="1:9" ht="15.75">
      <c r="A55" s="25" t="s">
        <v>173</v>
      </c>
      <c r="B55" s="15" t="s">
        <v>177</v>
      </c>
      <c r="C55" s="39">
        <v>200</v>
      </c>
      <c r="D55" s="35">
        <v>30</v>
      </c>
      <c r="E55" s="28"/>
      <c r="F55" s="21"/>
      <c r="G55" s="22">
        <v>0</v>
      </c>
      <c r="H55" s="18"/>
      <c r="I55" s="23">
        <v>0</v>
      </c>
    </row>
    <row r="56" spans="1:9" ht="15.75">
      <c r="A56" s="25" t="s">
        <v>173</v>
      </c>
      <c r="B56" s="15" t="s">
        <v>177</v>
      </c>
      <c r="C56" s="39">
        <v>200</v>
      </c>
      <c r="D56" s="35">
        <v>30</v>
      </c>
      <c r="E56" s="28"/>
      <c r="F56" s="21"/>
      <c r="G56" s="22">
        <v>0</v>
      </c>
      <c r="H56" s="18"/>
      <c r="I56" s="23">
        <v>0</v>
      </c>
    </row>
    <row r="57" spans="1:9" ht="15.75">
      <c r="A57" s="25" t="s">
        <v>173</v>
      </c>
      <c r="B57" s="14" t="s">
        <v>178</v>
      </c>
      <c r="C57" s="36">
        <v>167</v>
      </c>
      <c r="D57" s="35">
        <v>25.05</v>
      </c>
      <c r="E57" s="28"/>
      <c r="F57" s="21"/>
      <c r="G57" s="22">
        <v>0</v>
      </c>
      <c r="H57" s="18"/>
      <c r="I57" s="23">
        <v>0</v>
      </c>
    </row>
    <row r="58" spans="1:9" ht="15.75">
      <c r="A58" s="25" t="s">
        <v>173</v>
      </c>
      <c r="B58" s="14" t="s">
        <v>179</v>
      </c>
      <c r="C58" s="34">
        <v>167</v>
      </c>
      <c r="D58" s="35">
        <v>25.05</v>
      </c>
      <c r="E58" s="28"/>
      <c r="F58" s="21"/>
      <c r="G58" s="22">
        <v>0</v>
      </c>
      <c r="H58" s="18"/>
      <c r="I58" s="23">
        <v>0</v>
      </c>
    </row>
    <row r="59" spans="1:9" ht="15.75">
      <c r="A59" s="25" t="s">
        <v>173</v>
      </c>
      <c r="B59" s="14" t="s">
        <v>180</v>
      </c>
      <c r="C59" s="39">
        <v>175</v>
      </c>
      <c r="D59" s="39">
        <v>26.25</v>
      </c>
      <c r="E59" s="28"/>
      <c r="F59" s="21"/>
      <c r="G59" s="22">
        <v>0</v>
      </c>
      <c r="H59" s="18"/>
      <c r="I59" s="23">
        <v>0</v>
      </c>
    </row>
    <row r="60" spans="1:9" ht="15.75">
      <c r="A60" s="25" t="s">
        <v>173</v>
      </c>
      <c r="B60" s="29" t="s">
        <v>181</v>
      </c>
      <c r="C60" s="39">
        <v>219</v>
      </c>
      <c r="D60" s="35">
        <v>32.85</v>
      </c>
      <c r="E60" s="28"/>
      <c r="F60" s="21"/>
      <c r="G60" s="22">
        <v>0</v>
      </c>
      <c r="H60" s="18"/>
      <c r="I60" s="23">
        <v>0</v>
      </c>
    </row>
    <row r="61" spans="1:9" ht="15.75">
      <c r="A61" s="25" t="s">
        <v>173</v>
      </c>
      <c r="B61" s="29" t="s">
        <v>182</v>
      </c>
      <c r="C61" s="39">
        <v>72</v>
      </c>
      <c r="D61" s="35">
        <v>10.799999999999999</v>
      </c>
      <c r="E61" s="28"/>
      <c r="F61" s="21"/>
      <c r="G61" s="22">
        <v>0</v>
      </c>
      <c r="H61" s="18"/>
      <c r="I61" s="23">
        <v>0</v>
      </c>
    </row>
    <row r="62" spans="1:9" ht="15.75">
      <c r="A62" s="25" t="s">
        <v>173</v>
      </c>
      <c r="B62" s="15" t="s">
        <v>157</v>
      </c>
      <c r="C62" s="36">
        <v>37</v>
      </c>
      <c r="D62" s="35">
        <v>5.55</v>
      </c>
      <c r="E62" s="28">
        <v>2452.9500000000003</v>
      </c>
      <c r="F62" s="21">
        <v>2500</v>
      </c>
      <c r="G62" s="22">
        <v>47.04999999999973</v>
      </c>
      <c r="H62" s="18"/>
      <c r="I62" s="23">
        <v>47.04999999999973</v>
      </c>
    </row>
    <row r="63" spans="1:9" ht="15.75">
      <c r="A63" s="25" t="s">
        <v>183</v>
      </c>
      <c r="B63" s="29" t="s">
        <v>184</v>
      </c>
      <c r="C63" s="39">
        <v>37</v>
      </c>
      <c r="D63" s="39">
        <v>5.55</v>
      </c>
      <c r="E63" s="28"/>
      <c r="F63" s="21"/>
      <c r="G63" s="22">
        <v>0</v>
      </c>
      <c r="H63" s="18"/>
      <c r="I63" s="23">
        <v>0</v>
      </c>
    </row>
    <row r="64" spans="1:9" ht="15.75">
      <c r="A64" s="25" t="s">
        <v>183</v>
      </c>
      <c r="B64" s="31" t="s">
        <v>157</v>
      </c>
      <c r="C64" s="39">
        <v>37</v>
      </c>
      <c r="D64" s="39">
        <v>5.55</v>
      </c>
      <c r="E64" s="28"/>
      <c r="F64" s="21"/>
      <c r="G64" s="22">
        <v>0</v>
      </c>
      <c r="H64" s="18"/>
      <c r="I64" s="23">
        <v>0</v>
      </c>
    </row>
    <row r="65" spans="1:9" ht="15.75">
      <c r="A65" s="25" t="s">
        <v>183</v>
      </c>
      <c r="B65" s="14" t="s">
        <v>185</v>
      </c>
      <c r="C65" s="36">
        <v>70</v>
      </c>
      <c r="D65" s="35">
        <v>10.5</v>
      </c>
      <c r="E65" s="28"/>
      <c r="F65" s="21"/>
      <c r="G65" s="22">
        <v>0</v>
      </c>
      <c r="H65" s="18"/>
      <c r="I65" s="23">
        <v>0</v>
      </c>
    </row>
    <row r="66" spans="1:9" ht="26.25">
      <c r="A66" s="25" t="s">
        <v>183</v>
      </c>
      <c r="B66" s="14" t="s">
        <v>186</v>
      </c>
      <c r="C66" s="36">
        <v>205</v>
      </c>
      <c r="D66" s="35">
        <v>30.75</v>
      </c>
      <c r="E66" s="28"/>
      <c r="F66" s="21"/>
      <c r="G66" s="22">
        <v>0</v>
      </c>
      <c r="H66" s="18"/>
      <c r="I66" s="23">
        <v>0</v>
      </c>
    </row>
    <row r="67" spans="1:9" ht="15.75">
      <c r="A67" s="25" t="s">
        <v>183</v>
      </c>
      <c r="B67" s="29" t="s">
        <v>187</v>
      </c>
      <c r="C67" s="39">
        <v>125</v>
      </c>
      <c r="D67" s="35">
        <v>18.75</v>
      </c>
      <c r="E67" s="28">
        <v>545.1</v>
      </c>
      <c r="F67" s="21">
        <v>550</v>
      </c>
      <c r="G67" s="22">
        <v>4.899999999999977</v>
      </c>
      <c r="H67" s="18"/>
      <c r="I67" s="23">
        <v>4.899999999999977</v>
      </c>
    </row>
    <row r="68" spans="1:9" ht="15.75">
      <c r="A68" s="25" t="s">
        <v>188</v>
      </c>
      <c r="B68" s="29" t="s">
        <v>189</v>
      </c>
      <c r="C68" s="39">
        <v>163</v>
      </c>
      <c r="D68" s="35">
        <v>24.45</v>
      </c>
      <c r="E68" s="28"/>
      <c r="F68" s="21"/>
      <c r="G68" s="22"/>
      <c r="H68" s="18"/>
      <c r="I68" s="23"/>
    </row>
    <row r="69" spans="1:9" ht="15.75">
      <c r="A69" s="25" t="s">
        <v>188</v>
      </c>
      <c r="B69" s="15" t="s">
        <v>134</v>
      </c>
      <c r="C69" s="39">
        <v>70</v>
      </c>
      <c r="D69" s="35">
        <v>10.5</v>
      </c>
      <c r="E69" s="28">
        <v>267.95</v>
      </c>
      <c r="F69" s="21"/>
      <c r="G69" s="22">
        <v>-267.95</v>
      </c>
      <c r="H69" s="18"/>
      <c r="I69" s="23">
        <v>-267.95</v>
      </c>
    </row>
    <row r="70" spans="1:9" ht="26.25">
      <c r="A70" s="25" t="s">
        <v>190</v>
      </c>
      <c r="B70" s="14" t="s">
        <v>191</v>
      </c>
      <c r="C70" s="39">
        <v>210</v>
      </c>
      <c r="D70" s="39">
        <v>31.5</v>
      </c>
      <c r="E70" s="28"/>
      <c r="F70" s="21"/>
      <c r="G70" s="22">
        <v>0</v>
      </c>
      <c r="H70" s="18"/>
      <c r="I70" s="23">
        <v>0</v>
      </c>
    </row>
    <row r="71" spans="1:9" ht="26.25">
      <c r="A71" s="25" t="s">
        <v>190</v>
      </c>
      <c r="B71" s="14" t="s">
        <v>191</v>
      </c>
      <c r="C71" s="40">
        <v>210</v>
      </c>
      <c r="D71" s="40">
        <v>31.5</v>
      </c>
      <c r="E71" s="44">
        <v>483</v>
      </c>
      <c r="F71" s="4">
        <v>490</v>
      </c>
      <c r="G71" s="22">
        <v>7</v>
      </c>
      <c r="H71" s="18"/>
      <c r="I71" s="23">
        <v>7</v>
      </c>
    </row>
    <row r="72" spans="1:9" ht="25.5">
      <c r="A72" s="25" t="s">
        <v>192</v>
      </c>
      <c r="B72" s="46" t="s">
        <v>193</v>
      </c>
      <c r="C72" s="39">
        <v>159</v>
      </c>
      <c r="D72" s="39">
        <v>23.849999999999998</v>
      </c>
      <c r="E72" s="28"/>
      <c r="F72" s="21"/>
      <c r="G72" s="22">
        <v>0</v>
      </c>
      <c r="H72" s="18"/>
      <c r="I72" s="23">
        <v>0</v>
      </c>
    </row>
    <row r="73" spans="1:9" ht="25.5">
      <c r="A73" s="25" t="s">
        <v>192</v>
      </c>
      <c r="B73" s="50" t="s">
        <v>194</v>
      </c>
      <c r="C73" s="36">
        <v>159</v>
      </c>
      <c r="D73" s="35">
        <v>23.849999999999998</v>
      </c>
      <c r="E73" s="28"/>
      <c r="F73" s="21"/>
      <c r="G73" s="22">
        <v>0</v>
      </c>
      <c r="H73" s="18"/>
      <c r="I73" s="23">
        <v>0</v>
      </c>
    </row>
    <row r="74" spans="1:9" ht="15.75">
      <c r="A74" s="25" t="s">
        <v>192</v>
      </c>
      <c r="B74" s="51" t="s">
        <v>195</v>
      </c>
      <c r="C74" s="36">
        <v>125</v>
      </c>
      <c r="D74" s="35">
        <v>18.75</v>
      </c>
      <c r="E74" s="28"/>
      <c r="F74" s="21"/>
      <c r="G74" s="22">
        <v>0</v>
      </c>
      <c r="H74" s="18"/>
      <c r="I74" s="23">
        <v>0</v>
      </c>
    </row>
    <row r="75" spans="1:9" ht="26.25">
      <c r="A75" s="25" t="s">
        <v>192</v>
      </c>
      <c r="B75" s="14" t="s">
        <v>82</v>
      </c>
      <c r="C75" s="39">
        <v>210</v>
      </c>
      <c r="D75" s="39">
        <v>31.5</v>
      </c>
      <c r="E75" s="28">
        <v>750.95</v>
      </c>
      <c r="F75" s="21">
        <v>515</v>
      </c>
      <c r="G75" s="22">
        <v>-235.95000000000005</v>
      </c>
      <c r="H75" s="18"/>
      <c r="I75" s="23">
        <v>-235.95000000000005</v>
      </c>
    </row>
    <row r="76" spans="1:9" ht="25.5">
      <c r="A76" s="25" t="s">
        <v>196</v>
      </c>
      <c r="B76" s="50" t="s">
        <v>197</v>
      </c>
      <c r="C76" s="36">
        <v>205</v>
      </c>
      <c r="D76" s="35">
        <v>30.75</v>
      </c>
      <c r="E76" s="28"/>
      <c r="F76" s="21"/>
      <c r="G76" s="22">
        <v>0</v>
      </c>
      <c r="H76" s="18"/>
      <c r="I76" s="23">
        <v>0</v>
      </c>
    </row>
    <row r="77" spans="1:9" ht="25.5">
      <c r="A77" s="25" t="s">
        <v>196</v>
      </c>
      <c r="B77" s="51" t="s">
        <v>198</v>
      </c>
      <c r="C77" s="39">
        <v>167</v>
      </c>
      <c r="D77" s="35">
        <v>25.05</v>
      </c>
      <c r="E77" s="28"/>
      <c r="F77" s="21"/>
      <c r="G77" s="22">
        <v>0</v>
      </c>
      <c r="H77" s="18"/>
      <c r="I77" s="23">
        <v>0</v>
      </c>
    </row>
    <row r="78" spans="1:9" ht="15.75">
      <c r="A78" s="25" t="s">
        <v>196</v>
      </c>
      <c r="B78" s="15" t="s">
        <v>10</v>
      </c>
      <c r="C78" s="39">
        <v>125</v>
      </c>
      <c r="D78" s="35">
        <v>18.75</v>
      </c>
      <c r="E78" s="28">
        <v>754.4</v>
      </c>
      <c r="F78" s="21">
        <v>755</v>
      </c>
      <c r="G78" s="22">
        <v>0</v>
      </c>
      <c r="H78" s="18"/>
      <c r="I78" s="23"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</cp:lastModifiedBy>
  <dcterms:created xsi:type="dcterms:W3CDTF">1996-10-08T23:32:33Z</dcterms:created>
  <dcterms:modified xsi:type="dcterms:W3CDTF">2010-06-21T03:03:44Z</dcterms:modified>
  <cp:category/>
  <cp:version/>
  <cp:contentType/>
  <cp:contentStatus/>
</cp:coreProperties>
</file>