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<sst xmlns="http://schemas.openxmlformats.org/spreadsheetml/2006/main" count="204" uniqueCount="160">
  <si>
    <t xml:space="preserve">8704 01 gloss varnish, water-based, 35 ml / блестящий лак на водной основе, 35 мл 136.39 - 1шт </t>
  </si>
  <si>
    <t>8050-00 BK FIMO Liquid в печке запекаемый декоративный гель, прозрачный, 50 мл бутылка 8050-00 BK 251.37 - 1шт</t>
  </si>
  <si>
    <t>Koryaba</t>
  </si>
  <si>
    <t>FIMO Soft Indian Red  полимерная глина для моделирования, запекаемая в печке стандартная уп. 56 гр., индийский красный, арт.8020-24</t>
  </si>
  <si>
    <t>FIMO Soft Chocolate полимерная глина для моделирования, запекаемая в печке стандартная уп. 56 гр.,  какао, арт.8020-75</t>
  </si>
  <si>
    <t>Пластика для изготовления миниатюрных кукол 500 г блок, арт.8029-45 504.30</t>
  </si>
  <si>
    <t>Настёнок</t>
  </si>
  <si>
    <t>FIMO Classic Leaf Green полимерная глина для моделирования, запекаемая в печке стандартная уп. 56 гр., зелёный лист, арт. 8000-57</t>
  </si>
  <si>
    <t xml:space="preserve">8000-23 FIMO Classic Bordeaux Red полимерная глина для моделирования, запекаемая в печке стандартная уп. 56 гр., бордо, арт. 8000-23 </t>
  </si>
  <si>
    <t xml:space="preserve">8000-57 FIMO Classic Leaf Green полимерная глина для моделирования, запекаемая в печке стандартная уп. 56 гр., зелёный лист, арт. 8000-57 </t>
  </si>
  <si>
    <t xml:space="preserve">8020-104 FIMO Effect Transparent Yellow запекаемая в печке полимерная глина, стандартная уп. 56гр., полупрозрачный жёлтый 8020-104 </t>
  </si>
  <si>
    <t xml:space="preserve">8020-204 FIMO Effect Transparent Red запекаемая в печке полимерная глина, стандартная уп. 56гр., полупрозрачный красный 8020-204 </t>
  </si>
  <si>
    <t>Катышок</t>
  </si>
  <si>
    <t>***Ромашечка***</t>
  </si>
  <si>
    <t>vikktory</t>
  </si>
  <si>
    <t>FIMO Effect Transparent Yellow запекаемая в печке полимерная глина, стандартная уп. 56гр., полупрозрачный жёлтый 8020-104</t>
  </si>
  <si>
    <t>FIMO Effect Transparent Red запекаемая в печке полимерная глина, стандартная уп. 56гр.,  полупрозрачный красный 8020-204</t>
  </si>
  <si>
    <t xml:space="preserve">4. 8000-1 FIMO Classic Yellow полимерная глина для моделирования, запекаемая в печке стандартная уп. 56 гр., жёлтый, арт. 8000-1 72.61 </t>
  </si>
  <si>
    <t xml:space="preserve">8020-75 FIMO Soft Chocolate полимерная глина для моделирования, запекаемая в печке стандартная уп. 56 гр., какао, арт.8020-75 72.61 </t>
  </si>
  <si>
    <t xml:space="preserve">6. 8000-9 FIMO Classic Black полимерная глина для моделирования, запекаемая в печке стандартная уп. 56 гр., чёрный, арт. 8000-9 72.61 </t>
  </si>
  <si>
    <t xml:space="preserve">8. 110160 Illusion Cord прозрачная нелоновая нить для создания украшений 0,60 мм, около 50 м. на катушке 110160 74.81 </t>
  </si>
  <si>
    <t xml:space="preserve">9. 8704 01 Глянцевый лак на водной основе, 35 мл арт. 8704 01BK 143.02 </t>
  </si>
  <si>
    <t>Bonna777</t>
  </si>
  <si>
    <t>Сумма заказа</t>
  </si>
  <si>
    <t>цена</t>
  </si>
  <si>
    <t>кол-во</t>
  </si>
  <si>
    <t>сумма</t>
  </si>
  <si>
    <t>Итог</t>
  </si>
  <si>
    <t>УЗ</t>
  </si>
  <si>
    <t>Ledi M</t>
  </si>
  <si>
    <t>8000-77 FIMO Classic Chocolate полимерная глина для моделирования, запекаемая в печке стандартная уп. 56 гр., шоколад, арт. 8000-77 72,61</t>
  </si>
  <si>
    <t xml:space="preserve">8700 04 Комплект из 3-х лезвий арт.8700 04 283,84 руб. 1 шт. </t>
  </si>
  <si>
    <t xml:space="preserve">36001 Makins ROUND | набор каттеров *круг*, в комплекте 3 шт. арт.36001 65,57 руб. 1 шт. </t>
  </si>
  <si>
    <t xml:space="preserve">8000-0 FIMO Classic White полимерная глина для моделирования, запекаемая в печке стандартная уп. 56 гр., белый, арт. 8000-0 72,61 руб. 2 шт. </t>
  </si>
  <si>
    <t>8020-014 FIMO Effect Transparent White запекаемая в печке полимерная глина, стандартная уп. 56гр., прозрачный 8020-014 72,61 руб. 1 шт.</t>
  </si>
  <si>
    <t xml:space="preserve">8700 04   Комплект из 3-х лезвий арт.8700 04   283.84 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</si>
  <si>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</si>
  <si>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</si>
  <si>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</si>
  <si>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</si>
  <si>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</si>
  <si>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</si>
  <si>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 xml:space="preserve">FIMO Effect Metallic mother-of-pearl запекаемая в печке полимерная глина, стандартная уп. 56гр., перламутр 8020-08 </t>
  </si>
  <si>
    <t xml:space="preserve">FIMO Effect Transparent White запекаемая в печке полимерная глина, стандартная уп. 56гр., прозрачный 8020-014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</si>
  <si>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</si>
  <si>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</si>
  <si>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8000-5 FIMO Classic Green полимерная глина для моделирования, запекаемая в печке стандартная уп. 56 гр., зелёный, арт. 8000-5 72,61</t>
  </si>
  <si>
    <t>marty2002</t>
  </si>
  <si>
    <t>stusha777</t>
  </si>
  <si>
    <t xml:space="preserve">8020-014 FIMO Effect Transparent White запекаемая в печке полимерная глина, стандартная уп. 56гр., прозрачный 8020-014 72,61 руб. 1 шт </t>
  </si>
  <si>
    <t>8000-2 FIMO Classic Red полимерная глина для моделирования, запекаемая в печке стандартная уп. 56 гр., красный, арт. 8000-2 72,61</t>
  </si>
  <si>
    <t xml:space="preserve">Olchik </t>
  </si>
  <si>
    <t xml:space="preserve">8000-32 FIMO Classic Turquoise полимерная глина для моделирования, запекаемая в печке стандартная уп. 56 гр., светло-бирюзовый,арт. 8000-32 72,61 </t>
  </si>
  <si>
    <t xml:space="preserve">FIMO Soft Chocolate полимерная глина для моделирования, запекаемая в печке стандартная уп. 56 гр., какао, арт.8020-75 72,61 </t>
  </si>
  <si>
    <t xml:space="preserve">8550 01 Лак кракелюрный на водной основе, 100 мл. арт.8550 01 168.98 </t>
  </si>
  <si>
    <t>8704 01 Глянцевый лак на водной основе, 35 мл арт. 8704 01BK 143.02</t>
  </si>
  <si>
    <t>bdywbobah</t>
  </si>
  <si>
    <t xml:space="preserve">8020-014 FIMO Effect Transparent White запекаемая в печке полимерная глина, стандартная уп. 56гр., прозрачный 8020-014 72.61 - 5 шт. </t>
  </si>
  <si>
    <t xml:space="preserve">2. 8001-29 FIMO Classic Carmine Red полимерная глина для моделирования, запекаемая в печке большая уп. 350 гр., пунцовый, арт.8001-29 389.01 - 1 шт. </t>
  </si>
  <si>
    <t>3. 8001-33 FIMO Classic Ultramarine полимерная глина для моделирования, запекаемая в печке большая уп. 350 гр., ультрамарин, арт. 8001-33 389.01 - 1 шт.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</si>
  <si>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</si>
  <si>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FIMO Classic Leaf Green полимерная глина для моделирования, запекаемая в печке стандартная уп. 56 гр., зелёный лист, арт. 8000-57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</si>
  <si>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</si>
  <si>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>Глянцевый лак на водной основе, 35 мл арт. 8704 01BK</t>
  </si>
  <si>
    <t xml:space="preserve">Ленус'ка </t>
  </si>
  <si>
    <t>Illusion Cord прозрачная нелоновая нить для создания украшений 0,15мм, около 50 м. на катушке  110115</t>
  </si>
  <si>
    <t>100% Natural Silk- шнур для бусин на картоне, натуральный шелк, 1 игла, 2 м, 0,35 мм. белый, 010101</t>
  </si>
  <si>
    <t>100% Natural Silk- шнур для бусин на картоне, натуральный шелк, 1 игла, 2 м, 0,45 мм. чёрный, 012002</t>
  </si>
  <si>
    <t xml:space="preserve"> Ylia84</t>
  </si>
  <si>
    <t>сумма с ОРГ%</t>
  </si>
  <si>
    <t>8700 02 Термометр для духовки, в диапазоне 0 - 300 ° C, арт.8700 02 439.61</t>
  </si>
  <si>
    <t xml:space="preserve">38002 Текстурные листы для полимерной глины, комплект В (полоски, клетки, экран, точки) арт.38002 162.38 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</si>
  <si>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</si>
  <si>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</si>
  <si>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</si>
  <si>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</si>
  <si>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</si>
  <si>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alisa_in_dreams</t>
  </si>
  <si>
    <t>8000-32 FIMO Classic Turquoise полимерная глина для моделирования, запекаемая в печке стандартная уп. 56 гр., светло-бирюзовый,арт. 8000-32 72,61</t>
  </si>
  <si>
    <t xml:space="preserve">8000-2 FIMO Classic Red полимерная глина для моделирования, запекаемая в печке стандартная уп. 56 гр., красный, арт. 8000-2 72,61 - 2 шт </t>
  </si>
  <si>
    <t xml:space="preserve">FIMO Classic Bordeaux Red полимерная глина для моделирования, запекаемая в печке стандартная уп. 56 гр., бордо, арт. 8000-23 - 2 шт </t>
  </si>
  <si>
    <t xml:space="preserve">8020-204 FIMO Effect Transparent Red запекаемая в печке полимерная глина, стандартная уп. 56гр., полупрозрачный красный - 1 шт. </t>
  </si>
  <si>
    <t>Формочки для слепков *Рождество*, 1уп., 15 форм, 2 x 2 см. арт.8725 06 - 1 шт</t>
  </si>
  <si>
    <t>Imp777</t>
  </si>
  <si>
    <t xml:space="preserve">Makins листы с формами для фигур *Рождественская декорация* арт.39007 - 1шт. </t>
  </si>
  <si>
    <t xml:space="preserve">FIMO Effect Transparent White запекаемая в печке полимерная глина, стандартная уп. 56гр., прозрачный 8020-014 - 2шт. </t>
  </si>
  <si>
    <t xml:space="preserve">Акриловый ролик арт.8700 05 - 1 шт. </t>
  </si>
  <si>
    <t xml:space="preserve">Makins листы с формами для фигур *Цветы и листья*, в коплекте 15 шт. арт.39005 - 1 шт. </t>
  </si>
  <si>
    <t xml:space="preserve">Makins листы с формами для фигур *Фрукты* арт.39002 - 1шт. </t>
  </si>
  <si>
    <t>Форменные резаки *Алфавит*, пластмассовые, 24 различных форм, арт.8724 01 - 1шт.</t>
  </si>
  <si>
    <t>Biaka</t>
  </si>
  <si>
    <t>FIMO Effect Glow In The Dark запекаемая в печке полимерная глина, стандартная уп. 56гр., вечерний жар 8020-04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</si>
  <si>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</si>
  <si>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</si>
  <si>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streKozuchka</t>
  </si>
  <si>
    <t>FIMO Classic Black полимерная глина для моделирования, запекаемая в печке большая уп. 350 гр., чёрный, арт. 8001-9</t>
  </si>
  <si>
    <t xml:space="preserve">FIMO Effect Metallic mother-of-pearl запекаемая в печке полимерная глина, стандартная уп. 56гр., перламутр 8020-08 - 3шт. </t>
  </si>
  <si>
    <t xml:space="preserve">*FIMO Classic Ultramarine полимерная глина для моделирования, запекаемая в печке стандартная уп. 56 гр., ультрамарин, арт. 8000-33 - 2шт. </t>
  </si>
  <si>
    <t xml:space="preserve">*FIMO Soft White полимерная глина для моделирования, запекаемая в печке стандартная уп. 56 гр., белый, арт. 8020-0 72,61 - 5шт. </t>
  </si>
  <si>
    <t>*FIMO Soft Emerald полимерная глина для моделирования, запекаемая в печке стандартная уп. 56 гр., изумруд, арт. 8020-56 - 2шт.</t>
  </si>
  <si>
    <t xml:space="preserve">8020-014 FIMO Effect Transparent White запекаемая в печке полимерная глина, стандартная уп. 56гр., прозрачный 8020-014 72,61 руб. 1 шт.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</si>
  <si>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</si>
  <si>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8000-9 FIMO Classic Black полимерная глина для моделирования, запекаемая в печке стандартная уп. 56 гр., чёрный, арт. 8000-9 72,61 </t>
  </si>
  <si>
    <t>FIMO classic набор для мастер-класса *Переход цветов* из 4-х разных Fimo classic блоков по 56гр.и полностью иллюстрированных инструкций 8033 33L1</t>
  </si>
  <si>
    <t>FIMO classic набор для мастер-класса *Миллефиори* из 4-х разных Fimo classic блоков по 56гр.и полностью иллюстрированных инструкций 8003 31 L1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</si>
  <si>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</si>
  <si>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</si>
  <si>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8000-1 FIMO Classic Yellow полимерная глина для моделирования, запекаемая в печке стандартная уп. 56 гр., жёлтый, арт. 8000-1 72,61 1шт. </t>
  </si>
  <si>
    <t xml:space="preserve">8000-33 FIMO Classic Ultramarine полимерная глина для моделирования, запекаемая в печке стандартная уп. 56 гр., ультрамарин, арт. 8000-33 72,61 1шт. </t>
  </si>
  <si>
    <t xml:space="preserve">8000-5 FIMO Classic Green полимерная глина для моделирования, запекаемая в печке стандартная уп. 56 гр., зелёный, арт. 8000-5 72,61 4шт. </t>
  </si>
  <si>
    <t xml:space="preserve">8020-08 FIMO Effect Metallic mother-of-pearl запекаемая в печке полимерная глина, стандартная уп. 56гр., перламутр 8020-08 72,61 2шт. </t>
  </si>
  <si>
    <t xml:space="preserve">8000-57 FIMO Classic Leaf Green полимерная глина для моделирования, запекаемая в печке стандартная уп. 56 гр., зелёный лист, арт. 8000-57 72,61 1шт. </t>
  </si>
  <si>
    <t>8000-77 FIMO Classic Chocolate полимерная глина для моделирования, запекаемая в печке стандартная уп. 56 гр., шоколад, арт. 8000-77 72,61 1шт.</t>
  </si>
  <si>
    <t xml:space="preserve">8000-21 FIMO Classic Magenta полимерная глина для моделирования, запекаемая в печке стандартная уп. 56 гр., маджента, арт. 8000-21 72,61 - 1 шт </t>
  </si>
  <si>
    <t xml:space="preserve">8000-32 FIMO Classic Turquoise полимерная глина для моделирования, запекаемая в печке стандартная уп. 56 гр., светло-бирюзовый,арт. 8000-32 72,61 - 1 шт </t>
  </si>
  <si>
    <t xml:space="preserve">8000-5 FIMO Classic Green полимерная глина для моделирования, запекаемая в печке стандартная уп. 56 гр., зелёный, арт. 8000-5 72,61 - 2 шт </t>
  </si>
  <si>
    <t>беука</t>
  </si>
  <si>
    <t xml:space="preserve">8000-0 FIMO Classic White полимерная глина для моделирования, запекаемая в печке стандартная уп. 56 гр., белый, арт. 8000-0 72,61 - 2 шт </t>
  </si>
  <si>
    <t xml:space="preserve">FIMO Classic Yellow полимерная глина для моделирования, запекаемая в печке стандартная уп. 56 гр., жёлтый, арт. 8000-1 - 2 шт </t>
  </si>
  <si>
    <t xml:space="preserve">FIMO Classic Ultramarine полимерная глина для моделирования, запекаемая в печке стандартная уп. 56 гр., ультрамарин, арт. 8000-33 - 1 шт </t>
  </si>
  <si>
    <t xml:space="preserve">8000-9 FIMO Classic Black полимерная глина для моделирования, запекаемая в печке стандартная уп. 56 гр., чёрный, арт. 8000-9 72,61 - 1 шт </t>
  </si>
  <si>
    <t xml:space="preserve">8000-77 FIMO Classic Chocolate полимерная глина для моделирования, запекаемая в печке стандартная уп. 56 гр., шоколад, арт. 8000-77 72,61 - 1 шт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</si>
  <si>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</si>
  <si>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FIMO Effect Metallic mother-of-pearl запекаемая в печке полимерная глина, стандартная уп. 56гр., перламутр 8020-08 - 1 шт </t>
  </si>
  <si>
    <t xml:space="preserve">Акриловый ролик арт.8700 05 </t>
  </si>
  <si>
    <t>FIMO Effect Metallic mother-of-pearl запекаемая в печке полимерная глина, стандартная уп. 56гр., перламутр 8020-08</t>
  </si>
  <si>
    <t>FIMO Soft White полимерная глина для моделирования, запекаемая в печке стандартная уп. 56 гр., белый, арт. 8020-0 72,61 -2шт</t>
  </si>
  <si>
    <t>8000-21 FIMO Classic Magenta полимерная глина для моделирования, запекаемая в печке стандартная уп. 56 гр., маджента, арт. 8000-21 72,61</t>
  </si>
  <si>
    <t>galla252007</t>
  </si>
  <si>
    <t xml:space="preserve">8000-2 FIMO Classic Red полимерная глина для моделирования, запекаемая в печке стандартная уп. 56 гр., красный, арт. 8000-2 72,61 </t>
  </si>
  <si>
    <t>FIMO Classic Ultramarine полимерная глина для моделирования, запекаемая в печке стандартная уп. 56 гр., ультрамарин, арт. 8000-33</t>
  </si>
  <si>
    <t>8050-00 BK FIMO Liquid в печке запекаемый декоративный гель, прозрачный, 50 мл бутылка 8050-00 BK 251.37 1 штука</t>
  </si>
  <si>
    <t>FIMO Classic Yellow полимерная глина для моделирования, запекаемая в печке стандартная уп. 56 гр., жёлтый, арт. 8000-1</t>
  </si>
  <si>
    <t>Экструдер для полимерной глины, в комплекте 22 диска, арт.35004</t>
  </si>
  <si>
    <t>Пластика для изготовления кукол 500 г блок, фарфор, арт.8029-03</t>
  </si>
  <si>
    <t>FIMOair|Efaplast классическая полимерная глина, высыхающая на воздухе, 500 г, белая, арт. 8100-0</t>
  </si>
  <si>
    <t>FIMO Liquid декоративный гель, запекаемый в печке, прозрачный, 50 мл бутылка арт. 8050-00 BK</t>
  </si>
  <si>
    <t>Комплект из 3-х лезвий арт.8700 04</t>
  </si>
  <si>
    <t>Натэлла</t>
  </si>
  <si>
    <t>Ольга (Чита)</t>
  </si>
  <si>
    <t>FIMO Classic White полимерная глина для моделирования, запекаемая в печке большая уп. 350 гр., белый, арт. 8001-0</t>
  </si>
  <si>
    <t>FIMO Classic Black  полимерная глина для моделирования, запекаемая в печке большая уп. 350 гр., чёрный, арт. 8001-9</t>
  </si>
  <si>
    <t>FIMO Classic Red полимерная глина для моделирования, запекаемая в печке стандартная уп. 56 гр., красный, арт. 8000-2</t>
  </si>
  <si>
    <t xml:space="preserve">FIMO Soft White полимерная глина для моделирования, запекаемая в печке стандартная уп. 56 гр., белый, арт. 8020-0 </t>
  </si>
  <si>
    <t>FIMO Liquid декоративный гель, запекаемый в печке, прозрачный, 50 мл бутылка арт. 8050-00 BK-2 шт</t>
  </si>
  <si>
    <t>Лак кракелюрный на водной основе, 100 мл. арт.8550 01</t>
  </si>
  <si>
    <t>транспортные</t>
  </si>
  <si>
    <t xml:space="preserve">1штука FIMO Classic Bordeaux Red полимерная глина для моделирования, запекаемая в печке стандартная уп. 56 гр., бордо, арт. 8000-23 </t>
  </si>
  <si>
    <t xml:space="preserve">1штука 8000-37 FIMO Classic Blue полимерная глина для моделирования, запекаемая в печке стандартная уп. 56 гр., синий, арт. 8000-37 72,61 </t>
  </si>
  <si>
    <t>1штука 8000-5 FIMO Classic Green полимерная глина для моделирования, запекаемая в печке стандартная уп. 56 гр., зелёный, арт. 8000-5 72,61</t>
  </si>
  <si>
    <t>ПРИСТРОЙ</t>
  </si>
  <si>
    <t>8020-104</t>
  </si>
  <si>
    <t>8000-1</t>
  </si>
  <si>
    <t>8000-37</t>
  </si>
  <si>
    <t>К сдаче</t>
  </si>
  <si>
    <t>и плюс 434 из пристроя</t>
  </si>
  <si>
    <t>Сдано</t>
  </si>
  <si>
    <t xml:space="preserve">8000-0 FIMO Classic White полимерная глина для моделирования, запекаемая в печке стандартная уп. 56 гр., белый, арт. 8000-0 72,61 руб. </t>
  </si>
  <si>
    <t>FIMO Soft White полимерная глина для моделирования, запекаемая в печке стандартная уп. 56 гр., белый, арт. 8020-0</t>
  </si>
  <si>
    <t>ЮкаJ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</si>
</sst>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р.-419]_-;\-* #,##0.00[$р.-419]_-;_-* &quot;-&quot;??[$р.-419]_-;_-@_-"/>
    <numFmt numFmtId="170" formatCode="0.000000"/>
    <numFmt numFmtId="171" formatCode="0.00000"/>
    <numFmt numFmtId="172" formatCode="0.0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sz val="9"/>
      <color indexed="49"/>
      <name val="Tahoma"/>
      <family val="2"/>
    </font>
    <font>
      <sz val="12"/>
      <color indexed="8"/>
      <name val="Calibri"/>
      <family val="2"/>
    </font>
    <font>
      <b/>
      <i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Calibri"/>
      <family val="2"/>
    </font>
    <font>
      <sz val="9"/>
      <color rgb="FF41A1C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 wrapText="1"/>
    </xf>
    <xf numFmtId="0" fontId="40" fillId="0" borderId="0" xfId="0" applyFont="1" applyAlignment="1">
      <alignment/>
    </xf>
    <xf numFmtId="1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3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/>
    </xf>
    <xf numFmtId="0" fontId="0" fillId="9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2" fontId="0" fillId="35" borderId="19" xfId="0" applyNumberFormat="1" applyFill="1" applyBorder="1" applyAlignment="1">
      <alignment/>
    </xf>
    <xf numFmtId="1" fontId="0" fillId="10" borderId="19" xfId="0" applyNumberFormat="1" applyFill="1" applyBorder="1" applyAlignment="1">
      <alignment/>
    </xf>
    <xf numFmtId="1" fontId="0" fillId="11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14" xfId="0" applyBorder="1" applyAlignment="1">
      <alignment wrapText="1"/>
    </xf>
    <xf numFmtId="0" fontId="30" fillId="0" borderId="16" xfId="0" applyFont="1" applyBorder="1" applyAlignment="1">
      <alignment/>
    </xf>
    <xf numFmtId="0" fontId="0" fillId="4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10" borderId="19" xfId="0" applyFill="1" applyBorder="1" applyAlignment="1">
      <alignment/>
    </xf>
    <xf numFmtId="0" fontId="0" fillId="11" borderId="19" xfId="0" applyFill="1" applyBorder="1" applyAlignment="1">
      <alignment/>
    </xf>
    <xf numFmtId="0" fontId="4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2" fontId="0" fillId="10" borderId="19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15" sqref="A215:A227"/>
    </sheetView>
  </sheetViews>
  <sheetFormatPr defaultColWidth="9.140625" defaultRowHeight="15" outlineLevelRow="1"/>
  <cols>
    <col min="1" max="1" width="15.28125" style="0" customWidth="1"/>
    <col min="2" max="2" width="65.140625" style="0" customWidth="1"/>
    <col min="7" max="7" width="13.57421875" style="0" customWidth="1"/>
    <col min="8" max="8" width="9.7109375" style="21" bestFit="1" customWidth="1"/>
    <col min="9" max="9" width="9.140625" style="25" customWidth="1"/>
    <col min="10" max="10" width="9.140625" style="28" customWidth="1"/>
  </cols>
  <sheetData>
    <row r="1" spans="4:10" ht="15">
      <c r="D1" t="s">
        <v>23</v>
      </c>
      <c r="F1" s="4">
        <f>SUM(F3:F287)</f>
        <v>16086.84</v>
      </c>
      <c r="G1" t="s">
        <v>146</v>
      </c>
      <c r="H1" s="20">
        <v>430</v>
      </c>
      <c r="I1" s="25" t="s">
        <v>154</v>
      </c>
      <c r="J1" s="28" t="s">
        <v>156</v>
      </c>
    </row>
    <row r="3" spans="1:7" ht="21">
      <c r="A3" s="7" t="s">
        <v>28</v>
      </c>
      <c r="B3" s="2"/>
      <c r="C3" s="5" t="s">
        <v>24</v>
      </c>
      <c r="D3" s="5" t="s">
        <v>25</v>
      </c>
      <c r="E3" s="5" t="s">
        <v>26</v>
      </c>
      <c r="F3" s="6" t="s">
        <v>27</v>
      </c>
      <c r="G3" s="5" t="s">
        <v>69</v>
      </c>
    </row>
    <row r="4" spans="1:7" ht="21">
      <c r="A4" s="27" t="s">
        <v>150</v>
      </c>
      <c r="B4" s="2"/>
      <c r="C4" s="5"/>
      <c r="D4" s="5"/>
      <c r="E4" s="5"/>
      <c r="F4" s="6"/>
      <c r="G4" s="5"/>
    </row>
    <row r="5" spans="1:7" ht="45">
      <c r="A5" s="23" t="s">
        <v>151</v>
      </c>
      <c r="B5" s="22" t="s">
        <v>10</v>
      </c>
      <c r="C5">
        <v>69.3</v>
      </c>
      <c r="D5" s="5">
        <v>1</v>
      </c>
      <c r="E5">
        <f>C5*D5</f>
        <v>69.3</v>
      </c>
      <c r="F5" s="6"/>
      <c r="G5" s="5"/>
    </row>
    <row r="6" spans="1:7" ht="30">
      <c r="A6" s="23" t="s">
        <v>152</v>
      </c>
      <c r="B6" s="22" t="s">
        <v>132</v>
      </c>
      <c r="C6">
        <v>69.3</v>
      </c>
      <c r="D6" s="5">
        <v>1</v>
      </c>
      <c r="E6">
        <f>C6*D6</f>
        <v>69.3</v>
      </c>
      <c r="F6" s="6"/>
      <c r="G6" s="5"/>
    </row>
    <row r="7" spans="1:7" ht="30">
      <c r="A7" s="23" t="s">
        <v>153</v>
      </c>
      <c r="B7" s="22" t="s">
        <v>122</v>
      </c>
      <c r="C7">
        <v>69.3</v>
      </c>
      <c r="D7" s="5">
        <v>1</v>
      </c>
      <c r="E7">
        <f>C7*D7</f>
        <v>69.3</v>
      </c>
      <c r="F7" s="6"/>
      <c r="G7" s="5"/>
    </row>
    <row r="8" spans="1:7" ht="15.75">
      <c r="A8" s="23"/>
      <c r="B8" s="2"/>
      <c r="D8" s="5"/>
      <c r="F8" s="3">
        <f>SUM(E5:E7)</f>
        <v>207.89999999999998</v>
      </c>
      <c r="G8" s="5"/>
    </row>
    <row r="9" spans="1:7" ht="16.5" thickBot="1">
      <c r="A9" s="23"/>
      <c r="B9" s="2"/>
      <c r="D9" s="15"/>
      <c r="E9" s="15"/>
      <c r="F9" s="67"/>
      <c r="G9" s="15"/>
    </row>
    <row r="10" spans="1:10" ht="15">
      <c r="A10" s="29" t="s">
        <v>2</v>
      </c>
      <c r="B10" s="49"/>
      <c r="C10" s="30"/>
      <c r="D10" s="59"/>
      <c r="E10" s="59"/>
      <c r="F10" s="68"/>
      <c r="G10" s="59"/>
      <c r="H10" s="31"/>
      <c r="I10" s="32"/>
      <c r="J10" s="33"/>
    </row>
    <row r="11" spans="1:10" ht="30" hidden="1" outlineLevel="1">
      <c r="A11" s="34"/>
      <c r="B11" s="40" t="s">
        <v>0</v>
      </c>
      <c r="C11" s="36">
        <v>143.02</v>
      </c>
      <c r="D11" s="36"/>
      <c r="E11" s="36">
        <f>C11*D11</f>
        <v>0</v>
      </c>
      <c r="F11" s="36"/>
      <c r="G11" s="36"/>
      <c r="H11" s="37"/>
      <c r="I11" s="38"/>
      <c r="J11" s="39"/>
    </row>
    <row r="12" spans="1:10" ht="30" hidden="1" outlineLevel="1">
      <c r="A12" s="50"/>
      <c r="B12" s="40" t="s">
        <v>1</v>
      </c>
      <c r="C12" s="36">
        <v>263.59</v>
      </c>
      <c r="D12" s="36"/>
      <c r="E12" s="36">
        <f>C12*D12</f>
        <v>0</v>
      </c>
      <c r="F12" s="36"/>
      <c r="G12" s="36"/>
      <c r="H12" s="37"/>
      <c r="I12" s="38"/>
      <c r="J12" s="39"/>
    </row>
    <row r="13" spans="1:10" ht="15.75" collapsed="1" thickBot="1">
      <c r="A13" s="69"/>
      <c r="B13" s="43"/>
      <c r="C13" s="43"/>
      <c r="D13" s="43"/>
      <c r="E13" s="43"/>
      <c r="F13" s="44">
        <f>SUM(E11:E12)</f>
        <v>0</v>
      </c>
      <c r="G13" s="45">
        <f>F13*1.15</f>
        <v>0</v>
      </c>
      <c r="H13" s="70"/>
      <c r="I13" s="65"/>
      <c r="J13" s="48"/>
    </row>
    <row r="14" ht="15.75" thickBot="1">
      <c r="A14" s="1"/>
    </row>
    <row r="15" spans="1:10" ht="15">
      <c r="A15" s="29" t="s">
        <v>6</v>
      </c>
      <c r="B15" s="30"/>
      <c r="C15" s="30"/>
      <c r="D15" s="30"/>
      <c r="E15" s="30"/>
      <c r="F15" s="30"/>
      <c r="G15" s="30"/>
      <c r="H15" s="31"/>
      <c r="I15" s="32"/>
      <c r="J15" s="33"/>
    </row>
    <row r="16" spans="1:10" ht="30" hidden="1" outlineLevel="1">
      <c r="A16" s="34"/>
      <c r="B16" s="35" t="s">
        <v>143</v>
      </c>
      <c r="C16" s="36">
        <v>69.3</v>
      </c>
      <c r="D16" s="36">
        <v>2</v>
      </c>
      <c r="E16" s="36">
        <f aca="true" t="shared" si="0" ref="E16:E22">C16*D16</f>
        <v>138.6</v>
      </c>
      <c r="F16" s="36"/>
      <c r="G16" s="36"/>
      <c r="H16" s="37"/>
      <c r="I16" s="38"/>
      <c r="J16" s="39"/>
    </row>
    <row r="17" spans="1:10" ht="30" hidden="1" outlineLevel="1">
      <c r="A17" s="50"/>
      <c r="B17" s="35" t="s">
        <v>132</v>
      </c>
      <c r="C17" s="36">
        <v>69.3</v>
      </c>
      <c r="D17" s="36">
        <v>1</v>
      </c>
      <c r="E17" s="36">
        <f t="shared" si="0"/>
        <v>69.3</v>
      </c>
      <c r="F17" s="36"/>
      <c r="G17" s="36"/>
      <c r="H17" s="37"/>
      <c r="I17" s="38"/>
      <c r="J17" s="39"/>
    </row>
    <row r="18" spans="1:10" ht="45" hidden="1" outlineLevel="1">
      <c r="A18" s="50"/>
      <c r="B18" s="35" t="s">
        <v>3</v>
      </c>
      <c r="C18" s="36">
        <v>69.3</v>
      </c>
      <c r="D18" s="36">
        <v>1</v>
      </c>
      <c r="E18" s="36">
        <f t="shared" si="0"/>
        <v>69.3</v>
      </c>
      <c r="F18" s="36"/>
      <c r="G18" s="36"/>
      <c r="H18" s="37"/>
      <c r="I18" s="38"/>
      <c r="J18" s="39"/>
    </row>
    <row r="19" spans="1:10" ht="45" hidden="1" outlineLevel="1">
      <c r="A19" s="50"/>
      <c r="B19" s="35" t="s">
        <v>52</v>
      </c>
      <c r="C19" s="36">
        <v>69.3</v>
      </c>
      <c r="D19" s="36">
        <v>1</v>
      </c>
      <c r="E19" s="36">
        <f t="shared" si="0"/>
        <v>69.3</v>
      </c>
      <c r="F19" s="36"/>
      <c r="G19" s="36"/>
      <c r="H19" s="37"/>
      <c r="I19" s="38"/>
      <c r="J19" s="39"/>
    </row>
    <row r="20" spans="1:10" ht="45" hidden="1" outlineLevel="1">
      <c r="A20" s="50"/>
      <c r="B20" s="35" t="s">
        <v>46</v>
      </c>
      <c r="C20" s="36">
        <v>69.3</v>
      </c>
      <c r="D20" s="36">
        <v>1</v>
      </c>
      <c r="E20" s="36">
        <f t="shared" si="0"/>
        <v>69.3</v>
      </c>
      <c r="F20" s="36"/>
      <c r="G20" s="36"/>
      <c r="H20" s="37"/>
      <c r="I20" s="38"/>
      <c r="J20" s="39"/>
    </row>
    <row r="21" spans="1:10" ht="30" hidden="1" outlineLevel="1">
      <c r="A21" s="50"/>
      <c r="B21" s="35" t="s">
        <v>4</v>
      </c>
      <c r="C21" s="36">
        <v>69.3</v>
      </c>
      <c r="D21" s="36">
        <v>2</v>
      </c>
      <c r="E21" s="36">
        <f t="shared" si="0"/>
        <v>138.6</v>
      </c>
      <c r="F21" s="36"/>
      <c r="G21" s="36"/>
      <c r="H21" s="37"/>
      <c r="I21" s="38"/>
      <c r="J21" s="39"/>
    </row>
    <row r="22" spans="1:10" ht="30" hidden="1" outlineLevel="1">
      <c r="A22" s="50"/>
      <c r="B22" s="35" t="s">
        <v>5</v>
      </c>
      <c r="C22" s="36">
        <v>481.32</v>
      </c>
      <c r="D22" s="36">
        <v>1</v>
      </c>
      <c r="E22" s="36">
        <f t="shared" si="0"/>
        <v>481.32</v>
      </c>
      <c r="F22" s="36"/>
      <c r="G22" s="36"/>
      <c r="H22" s="37"/>
      <c r="I22" s="38"/>
      <c r="J22" s="39"/>
    </row>
    <row r="23" spans="1:10" ht="15.75" collapsed="1" thickBot="1">
      <c r="A23" s="69"/>
      <c r="B23" s="43"/>
      <c r="C23" s="43"/>
      <c r="D23" s="43"/>
      <c r="E23" s="43"/>
      <c r="F23" s="44">
        <f>SUM(E16:E22)</f>
        <v>1035.72</v>
      </c>
      <c r="G23" s="45">
        <f>F23*1.15</f>
        <v>1191.078</v>
      </c>
      <c r="H23" s="46">
        <f>430/16087*F23</f>
        <v>27.68444085286256</v>
      </c>
      <c r="I23" s="47">
        <f>SUM(G23:H23)</f>
        <v>1218.7624408528625</v>
      </c>
      <c r="J23" s="48"/>
    </row>
    <row r="24" ht="15.75" thickBot="1">
      <c r="A24" s="1"/>
    </row>
    <row r="25" spans="1:10" ht="15">
      <c r="A25" s="29" t="s">
        <v>14</v>
      </c>
      <c r="B25" s="30"/>
      <c r="C25" s="30"/>
      <c r="D25" s="30"/>
      <c r="E25" s="30"/>
      <c r="F25" s="30"/>
      <c r="G25" s="30"/>
      <c r="H25" s="31"/>
      <c r="I25" s="32"/>
      <c r="J25" s="33"/>
    </row>
    <row r="26" spans="1:10" ht="30" hidden="1" outlineLevel="1">
      <c r="A26" s="34"/>
      <c r="B26" s="40" t="s">
        <v>105</v>
      </c>
      <c r="C26" s="36">
        <v>65.57</v>
      </c>
      <c r="D26" s="36"/>
      <c r="E26" s="36">
        <f>C26*D26</f>
        <v>0</v>
      </c>
      <c r="F26" s="36"/>
      <c r="G26" s="36"/>
      <c r="H26" s="37"/>
      <c r="I26" s="38"/>
      <c r="J26" s="39"/>
    </row>
    <row r="27" spans="1:10" ht="30" hidden="1" outlineLevel="1">
      <c r="A27" s="50"/>
      <c r="B27" s="40" t="s">
        <v>106</v>
      </c>
      <c r="C27" s="36">
        <v>65.57</v>
      </c>
      <c r="D27" s="36"/>
      <c r="E27" s="36">
        <f>C27*D27</f>
        <v>0</v>
      </c>
      <c r="F27" s="36"/>
      <c r="G27" s="36"/>
      <c r="H27" s="37"/>
      <c r="I27" s="38"/>
      <c r="J27" s="39"/>
    </row>
    <row r="28" spans="1:10" ht="45" hidden="1" outlineLevel="1">
      <c r="A28" s="50"/>
      <c r="B28" s="35" t="s">
        <v>107</v>
      </c>
      <c r="C28" s="36">
        <v>69.3</v>
      </c>
      <c r="D28" s="36">
        <v>1</v>
      </c>
      <c r="E28" s="36">
        <f aca="true" t="shared" si="1" ref="E28:E33">C28*D28</f>
        <v>69.3</v>
      </c>
      <c r="F28" s="36"/>
      <c r="G28" s="36"/>
      <c r="H28" s="37"/>
      <c r="I28" s="38"/>
      <c r="J28" s="39"/>
    </row>
    <row r="29" spans="1:10" ht="45" hidden="1" outlineLevel="1">
      <c r="A29" s="50"/>
      <c r="B29" s="35" t="s">
        <v>108</v>
      </c>
      <c r="C29" s="36">
        <v>69.3</v>
      </c>
      <c r="D29" s="36">
        <v>1</v>
      </c>
      <c r="E29" s="36">
        <f t="shared" si="1"/>
        <v>69.3</v>
      </c>
      <c r="F29" s="36"/>
      <c r="G29" s="36"/>
      <c r="H29" s="37"/>
      <c r="I29" s="38"/>
      <c r="J29" s="39"/>
    </row>
    <row r="30" spans="1:10" ht="45" hidden="1" outlineLevel="1">
      <c r="A30" s="50"/>
      <c r="B30" s="35" t="s">
        <v>109</v>
      </c>
      <c r="C30" s="36">
        <v>69.3</v>
      </c>
      <c r="D30" s="36">
        <v>4</v>
      </c>
      <c r="E30" s="36">
        <f t="shared" si="1"/>
        <v>277.2</v>
      </c>
      <c r="F30" s="36"/>
      <c r="G30" s="36"/>
      <c r="H30" s="37"/>
      <c r="I30" s="38"/>
      <c r="J30" s="39"/>
    </row>
    <row r="31" spans="1:10" ht="45" hidden="1" outlineLevel="1">
      <c r="A31" s="50"/>
      <c r="B31" s="35" t="s">
        <v>110</v>
      </c>
      <c r="C31" s="36">
        <v>69.3</v>
      </c>
      <c r="D31" s="36">
        <v>2</v>
      </c>
      <c r="E31" s="36">
        <f t="shared" si="1"/>
        <v>138.6</v>
      </c>
      <c r="F31" s="36"/>
      <c r="G31" s="36"/>
      <c r="H31" s="37"/>
      <c r="I31" s="38"/>
      <c r="J31" s="39"/>
    </row>
    <row r="32" spans="1:10" ht="45" hidden="1" outlineLevel="1">
      <c r="A32" s="50"/>
      <c r="B32" s="35" t="s">
        <v>111</v>
      </c>
      <c r="C32" s="36">
        <v>69.3</v>
      </c>
      <c r="D32" s="36">
        <v>1</v>
      </c>
      <c r="E32" s="36">
        <f t="shared" si="1"/>
        <v>69.3</v>
      </c>
      <c r="F32" s="36"/>
      <c r="G32" s="36"/>
      <c r="H32" s="37"/>
      <c r="I32" s="38"/>
      <c r="J32" s="39"/>
    </row>
    <row r="33" spans="1:10" ht="45" hidden="1" outlineLevel="1">
      <c r="A33" s="50"/>
      <c r="B33" s="35" t="s">
        <v>112</v>
      </c>
      <c r="C33" s="36">
        <v>69.3</v>
      </c>
      <c r="D33" s="36">
        <v>1</v>
      </c>
      <c r="E33" s="36">
        <f t="shared" si="1"/>
        <v>69.3</v>
      </c>
      <c r="F33" s="36"/>
      <c r="G33" s="36"/>
      <c r="H33" s="37"/>
      <c r="I33" s="38"/>
      <c r="J33" s="39"/>
    </row>
    <row r="34" spans="1:10" ht="15.75" collapsed="1" thickBot="1">
      <c r="A34" s="69"/>
      <c r="B34" s="42"/>
      <c r="C34" s="43"/>
      <c r="D34" s="43"/>
      <c r="E34" s="43"/>
      <c r="F34" s="44">
        <f>SUM(E26:E34)</f>
        <v>692.9999999999999</v>
      </c>
      <c r="G34" s="45">
        <f>F34*1.15</f>
        <v>796.9499999999998</v>
      </c>
      <c r="H34" s="46">
        <f>430/16087*F34</f>
        <v>18.52365263877665</v>
      </c>
      <c r="I34" s="47">
        <f>SUM(G34:H34)</f>
        <v>815.4736526387765</v>
      </c>
      <c r="J34" s="48"/>
    </row>
    <row r="35" spans="1:2" ht="15">
      <c r="A35" s="1"/>
      <c r="B35" s="2"/>
    </row>
    <row r="36" spans="1:2" ht="15.75" thickBot="1">
      <c r="A36" s="1"/>
      <c r="B36" s="2"/>
    </row>
    <row r="37" spans="1:10" ht="15">
      <c r="A37" s="29" t="s">
        <v>12</v>
      </c>
      <c r="B37" s="49"/>
      <c r="C37" s="30"/>
      <c r="D37" s="30"/>
      <c r="E37" s="30"/>
      <c r="F37" s="30"/>
      <c r="G37" s="30"/>
      <c r="H37" s="31"/>
      <c r="I37" s="32"/>
      <c r="J37" s="33"/>
    </row>
    <row r="38" spans="1:10" ht="45" hidden="1" outlineLevel="1">
      <c r="A38" s="50"/>
      <c r="B38" s="35" t="s">
        <v>8</v>
      </c>
      <c r="C38" s="36">
        <v>69.3</v>
      </c>
      <c r="D38" s="36">
        <v>1</v>
      </c>
      <c r="E38" s="36">
        <f>C38*D38</f>
        <v>69.3</v>
      </c>
      <c r="F38" s="36"/>
      <c r="G38" s="36"/>
      <c r="H38" s="37"/>
      <c r="I38" s="38"/>
      <c r="J38" s="39"/>
    </row>
    <row r="39" spans="1:10" ht="45" hidden="1" outlineLevel="1">
      <c r="A39" s="50"/>
      <c r="B39" s="35" t="s">
        <v>9</v>
      </c>
      <c r="C39" s="36">
        <v>69.3</v>
      </c>
      <c r="D39" s="36">
        <v>1</v>
      </c>
      <c r="E39" s="36">
        <f>C39*D39</f>
        <v>69.3</v>
      </c>
      <c r="F39" s="36"/>
      <c r="G39" s="36"/>
      <c r="H39" s="37"/>
      <c r="I39" s="38"/>
      <c r="J39" s="39"/>
    </row>
    <row r="40" spans="1:10" ht="45" hidden="1" outlineLevel="1">
      <c r="A40" s="50"/>
      <c r="B40" s="35" t="s">
        <v>10</v>
      </c>
      <c r="C40" s="36">
        <v>69.3</v>
      </c>
      <c r="D40" s="36">
        <v>1</v>
      </c>
      <c r="E40" s="36">
        <f>C40*D40</f>
        <v>69.3</v>
      </c>
      <c r="F40" s="36"/>
      <c r="G40" s="36"/>
      <c r="H40" s="37"/>
      <c r="I40" s="38"/>
      <c r="J40" s="39"/>
    </row>
    <row r="41" spans="1:10" ht="45" hidden="1" outlineLevel="1">
      <c r="A41" s="50"/>
      <c r="B41" s="35" t="s">
        <v>11</v>
      </c>
      <c r="C41" s="36">
        <v>69.3</v>
      </c>
      <c r="D41" s="36">
        <v>1</v>
      </c>
      <c r="E41" s="36">
        <f>C41*D41</f>
        <v>69.3</v>
      </c>
      <c r="F41" s="36"/>
      <c r="G41" s="36"/>
      <c r="H41" s="37"/>
      <c r="I41" s="38"/>
      <c r="J41" s="39"/>
    </row>
    <row r="42" spans="1:10" ht="30" hidden="1" outlineLevel="1">
      <c r="A42" s="50"/>
      <c r="B42" s="40" t="s">
        <v>131</v>
      </c>
      <c r="C42" s="36">
        <v>251.37</v>
      </c>
      <c r="D42" s="36"/>
      <c r="E42" s="36">
        <f>C42*D42</f>
        <v>0</v>
      </c>
      <c r="F42" s="36"/>
      <c r="G42" s="36"/>
      <c r="H42" s="37"/>
      <c r="I42" s="38"/>
      <c r="J42" s="39"/>
    </row>
    <row r="43" spans="1:10" ht="15.75" collapsed="1" thickBot="1">
      <c r="A43" s="69"/>
      <c r="B43" s="42"/>
      <c r="C43" s="43"/>
      <c r="D43" s="43"/>
      <c r="E43" s="43"/>
      <c r="F43" s="44">
        <f>SUM(E38:E42)</f>
        <v>277.2</v>
      </c>
      <c r="G43" s="45">
        <f>F43*1.15</f>
        <v>318.78</v>
      </c>
      <c r="H43" s="46">
        <f>430/16087*F43</f>
        <v>7.409461055510661</v>
      </c>
      <c r="I43" s="47">
        <f>SUM(G43:H43)</f>
        <v>326.1894610555106</v>
      </c>
      <c r="J43" s="48"/>
    </row>
    <row r="44" spans="1:2" ht="15.75" thickBot="1">
      <c r="A44" s="1"/>
      <c r="B44" s="2"/>
    </row>
    <row r="45" spans="1:10" ht="15">
      <c r="A45" s="29" t="s">
        <v>13</v>
      </c>
      <c r="B45" s="49"/>
      <c r="C45" s="30"/>
      <c r="D45" s="30"/>
      <c r="E45" s="30"/>
      <c r="F45" s="30"/>
      <c r="G45" s="30"/>
      <c r="H45" s="31"/>
      <c r="I45" s="32"/>
      <c r="J45" s="33"/>
    </row>
    <row r="46" spans="1:10" ht="30" hidden="1" outlineLevel="1">
      <c r="A46" s="34"/>
      <c r="B46" s="35" t="s">
        <v>15</v>
      </c>
      <c r="C46" s="36">
        <v>69.3</v>
      </c>
      <c r="D46" s="36">
        <v>1</v>
      </c>
      <c r="E46" s="36">
        <f aca="true" t="shared" si="2" ref="E46:E52">C46*D46</f>
        <v>69.3</v>
      </c>
      <c r="F46" s="36"/>
      <c r="G46" s="36"/>
      <c r="H46" s="37"/>
      <c r="I46" s="38"/>
      <c r="J46" s="39"/>
    </row>
    <row r="47" spans="1:10" ht="30" hidden="1" outlineLevel="1">
      <c r="A47" s="50"/>
      <c r="B47" s="35" t="s">
        <v>16</v>
      </c>
      <c r="C47" s="36">
        <v>69.3</v>
      </c>
      <c r="D47" s="36">
        <v>1</v>
      </c>
      <c r="E47" s="36">
        <f t="shared" si="2"/>
        <v>69.3</v>
      </c>
      <c r="F47" s="36"/>
      <c r="G47" s="36"/>
      <c r="H47" s="37"/>
      <c r="I47" s="38"/>
      <c r="J47" s="39"/>
    </row>
    <row r="48" spans="1:10" ht="30" hidden="1" outlineLevel="1">
      <c r="A48" s="50"/>
      <c r="B48" s="40" t="s">
        <v>71</v>
      </c>
      <c r="C48" s="36">
        <v>162.38</v>
      </c>
      <c r="D48" s="36"/>
      <c r="E48" s="36">
        <f t="shared" si="2"/>
        <v>0</v>
      </c>
      <c r="F48" s="36"/>
      <c r="G48" s="36"/>
      <c r="H48" s="37"/>
      <c r="I48" s="38"/>
      <c r="J48" s="39"/>
    </row>
    <row r="49" spans="1:10" ht="15" hidden="1" outlineLevel="1">
      <c r="A49" s="50"/>
      <c r="B49" s="40" t="s">
        <v>55</v>
      </c>
      <c r="C49" s="36">
        <v>143.02</v>
      </c>
      <c r="D49" s="36"/>
      <c r="E49" s="36">
        <f t="shared" si="2"/>
        <v>0</v>
      </c>
      <c r="F49" s="36"/>
      <c r="G49" s="36"/>
      <c r="H49" s="37"/>
      <c r="I49" s="38"/>
      <c r="J49" s="39"/>
    </row>
    <row r="50" spans="1:10" ht="45" hidden="1" outlineLevel="1">
      <c r="A50" s="50"/>
      <c r="B50" s="35" t="s">
        <v>78</v>
      </c>
      <c r="C50" s="36">
        <v>69.3</v>
      </c>
      <c r="D50" s="36">
        <v>1</v>
      </c>
      <c r="E50" s="36">
        <f t="shared" si="2"/>
        <v>69.3</v>
      </c>
      <c r="F50" s="36"/>
      <c r="G50" s="36"/>
      <c r="H50" s="37"/>
      <c r="I50" s="38"/>
      <c r="J50" s="39"/>
    </row>
    <row r="51" spans="1:10" ht="30" hidden="1" outlineLevel="1">
      <c r="A51" s="50"/>
      <c r="B51" s="35" t="s">
        <v>91</v>
      </c>
      <c r="C51" s="36">
        <v>69.3</v>
      </c>
      <c r="D51" s="36">
        <v>1</v>
      </c>
      <c r="E51" s="36">
        <f t="shared" si="2"/>
        <v>69.3</v>
      </c>
      <c r="F51" s="36"/>
      <c r="G51" s="36"/>
      <c r="H51" s="37"/>
      <c r="I51" s="38"/>
      <c r="J51" s="39"/>
    </row>
    <row r="52" spans="1:10" ht="30" hidden="1" outlineLevel="1">
      <c r="A52" s="50"/>
      <c r="B52" s="35" t="s">
        <v>95</v>
      </c>
      <c r="C52" s="36">
        <v>371.28</v>
      </c>
      <c r="D52" s="36">
        <v>1</v>
      </c>
      <c r="E52" s="36">
        <f t="shared" si="2"/>
        <v>371.28</v>
      </c>
      <c r="F52" s="36"/>
      <c r="G52" s="36"/>
      <c r="H52" s="37"/>
      <c r="I52" s="38"/>
      <c r="J52" s="39"/>
    </row>
    <row r="53" spans="1:10" ht="15.75" collapsed="1" thickBot="1">
      <c r="A53" s="69"/>
      <c r="B53" s="42"/>
      <c r="C53" s="43"/>
      <c r="D53" s="43"/>
      <c r="E53" s="43"/>
      <c r="F53" s="44">
        <f>SUM(E46:E52)</f>
        <v>648.48</v>
      </c>
      <c r="G53" s="45">
        <f>F53*1.15</f>
        <v>745.752</v>
      </c>
      <c r="H53" s="46">
        <f>430/16087*F53</f>
        <v>17.33364828743706</v>
      </c>
      <c r="I53" s="47">
        <f>SUM(G53:H53)</f>
        <v>763.085648287437</v>
      </c>
      <c r="J53" s="48"/>
    </row>
    <row r="54" spans="1:2" ht="15">
      <c r="A54" s="1"/>
      <c r="B54" s="2"/>
    </row>
    <row r="55" ht="15">
      <c r="B55" s="2"/>
    </row>
    <row r="56" spans="1:2" ht="15.75" thickBot="1">
      <c r="A56" s="1"/>
      <c r="B56" s="2"/>
    </row>
    <row r="57" spans="1:10" ht="15">
      <c r="A57" s="29" t="s">
        <v>22</v>
      </c>
      <c r="B57" s="49"/>
      <c r="C57" s="30"/>
      <c r="D57" s="30"/>
      <c r="E57" s="30"/>
      <c r="F57" s="30"/>
      <c r="G57" s="30"/>
      <c r="H57" s="31"/>
      <c r="I57" s="32"/>
      <c r="J57" s="33"/>
    </row>
    <row r="58" spans="1:10" ht="45" hidden="1" outlineLevel="1">
      <c r="A58" s="34"/>
      <c r="B58" s="35" t="s">
        <v>17</v>
      </c>
      <c r="C58" s="36">
        <v>69.3</v>
      </c>
      <c r="D58" s="36">
        <v>1</v>
      </c>
      <c r="E58" s="36">
        <f aca="true" t="shared" si="3" ref="E58:E63">C58*D58</f>
        <v>69.3</v>
      </c>
      <c r="F58" s="36"/>
      <c r="G58" s="36"/>
      <c r="H58" s="37"/>
      <c r="I58" s="38"/>
      <c r="J58" s="39"/>
    </row>
    <row r="59" spans="1:10" ht="30" hidden="1" outlineLevel="1">
      <c r="A59" s="50"/>
      <c r="B59" s="35" t="s">
        <v>18</v>
      </c>
      <c r="C59" s="36">
        <v>69.3</v>
      </c>
      <c r="D59" s="36">
        <v>1</v>
      </c>
      <c r="E59" s="36">
        <f t="shared" si="3"/>
        <v>69.3</v>
      </c>
      <c r="F59" s="36"/>
      <c r="G59" s="36"/>
      <c r="H59" s="37"/>
      <c r="I59" s="38"/>
      <c r="J59" s="39"/>
    </row>
    <row r="60" spans="1:10" ht="30" hidden="1" outlineLevel="1">
      <c r="A60" s="50"/>
      <c r="B60" s="35" t="s">
        <v>19</v>
      </c>
      <c r="C60" s="36">
        <v>69.3</v>
      </c>
      <c r="D60" s="36">
        <v>1</v>
      </c>
      <c r="E60" s="36">
        <f t="shared" si="3"/>
        <v>69.3</v>
      </c>
      <c r="F60" s="36"/>
      <c r="G60" s="36"/>
      <c r="H60" s="37"/>
      <c r="I60" s="38"/>
      <c r="J60" s="39"/>
    </row>
    <row r="61" spans="1:10" ht="15" hidden="1" outlineLevel="1">
      <c r="A61" s="50"/>
      <c r="B61" s="53"/>
      <c r="C61" s="36"/>
      <c r="D61" s="36"/>
      <c r="E61" s="36"/>
      <c r="F61" s="36"/>
      <c r="G61" s="36"/>
      <c r="H61" s="37"/>
      <c r="I61" s="38"/>
      <c r="J61" s="39"/>
    </row>
    <row r="62" spans="1:10" ht="30" hidden="1" outlineLevel="1">
      <c r="A62" s="50"/>
      <c r="B62" s="40" t="s">
        <v>20</v>
      </c>
      <c r="C62" s="36">
        <v>74.81</v>
      </c>
      <c r="D62" s="36"/>
      <c r="E62" s="36">
        <f t="shared" si="3"/>
        <v>0</v>
      </c>
      <c r="F62" s="36"/>
      <c r="G62" s="36"/>
      <c r="H62" s="37"/>
      <c r="I62" s="38"/>
      <c r="J62" s="39"/>
    </row>
    <row r="63" spans="1:10" ht="30" hidden="1" outlineLevel="1">
      <c r="A63" s="50"/>
      <c r="B63" s="40" t="s">
        <v>21</v>
      </c>
      <c r="C63" s="36">
        <v>143.02</v>
      </c>
      <c r="D63" s="36"/>
      <c r="E63" s="36">
        <f t="shared" si="3"/>
        <v>0</v>
      </c>
      <c r="F63" s="36"/>
      <c r="G63" s="36"/>
      <c r="H63" s="37"/>
      <c r="I63" s="38"/>
      <c r="J63" s="39"/>
    </row>
    <row r="64" spans="1:10" ht="15.75" collapsed="1" thickBot="1">
      <c r="A64" s="69"/>
      <c r="B64" s="42"/>
      <c r="C64" s="43"/>
      <c r="D64" s="43"/>
      <c r="E64" s="43"/>
      <c r="F64" s="44">
        <f>SUM(E58:E64)</f>
        <v>207.89999999999998</v>
      </c>
      <c r="G64" s="45">
        <f>F64*1.15</f>
        <v>239.08499999999995</v>
      </c>
      <c r="H64" s="46">
        <f>430/16087*F64</f>
        <v>5.557095791632995</v>
      </c>
      <c r="I64" s="47">
        <f>SUM(G64:H64)</f>
        <v>244.64209579163295</v>
      </c>
      <c r="J64" s="48"/>
    </row>
    <row r="65" spans="1:2" ht="15.75" thickBot="1">
      <c r="A65" s="1"/>
      <c r="B65" s="2"/>
    </row>
    <row r="66" spans="1:10" ht="15">
      <c r="A66" s="29" t="s">
        <v>29</v>
      </c>
      <c r="B66" s="49"/>
      <c r="C66" s="30"/>
      <c r="D66" s="30"/>
      <c r="E66" s="30"/>
      <c r="F66" s="30"/>
      <c r="G66" s="30"/>
      <c r="H66" s="31"/>
      <c r="I66" s="32"/>
      <c r="J66" s="33"/>
    </row>
    <row r="67" spans="1:10" ht="45" hidden="1" outlineLevel="1">
      <c r="A67" s="34"/>
      <c r="B67" s="35" t="s">
        <v>30</v>
      </c>
      <c r="C67" s="36">
        <v>69.3</v>
      </c>
      <c r="D67" s="36">
        <v>1</v>
      </c>
      <c r="E67" s="36">
        <f aca="true" t="shared" si="4" ref="E67:E73">C67*D67</f>
        <v>69.3</v>
      </c>
      <c r="F67" s="36"/>
      <c r="G67" s="36"/>
      <c r="H67" s="37"/>
      <c r="I67" s="38"/>
      <c r="J67" s="39"/>
    </row>
    <row r="68" spans="1:10" ht="15" hidden="1" outlineLevel="1">
      <c r="A68" s="34"/>
      <c r="B68" s="35" t="s">
        <v>31</v>
      </c>
      <c r="C68" s="36">
        <v>270.9</v>
      </c>
      <c r="D68" s="36">
        <v>1</v>
      </c>
      <c r="E68" s="36">
        <f t="shared" si="4"/>
        <v>270.9</v>
      </c>
      <c r="F68" s="36"/>
      <c r="G68" s="36"/>
      <c r="H68" s="37"/>
      <c r="I68" s="38"/>
      <c r="J68" s="39"/>
    </row>
    <row r="69" spans="1:10" ht="30" hidden="1" outlineLevel="1">
      <c r="A69" s="34"/>
      <c r="B69" s="40" t="s">
        <v>32</v>
      </c>
      <c r="C69" s="36">
        <v>65.57</v>
      </c>
      <c r="D69" s="36"/>
      <c r="E69" s="36">
        <f t="shared" si="4"/>
        <v>0</v>
      </c>
      <c r="F69" s="36"/>
      <c r="G69" s="36"/>
      <c r="H69" s="37"/>
      <c r="I69" s="38"/>
      <c r="J69" s="39"/>
    </row>
    <row r="70" spans="1:10" ht="45" hidden="1" outlineLevel="1">
      <c r="A70" s="34"/>
      <c r="B70" s="35" t="s">
        <v>127</v>
      </c>
      <c r="C70" s="36">
        <v>69.3</v>
      </c>
      <c r="D70" s="36">
        <v>1</v>
      </c>
      <c r="E70" s="36">
        <f>C70*D70</f>
        <v>69.3</v>
      </c>
      <c r="F70" s="36"/>
      <c r="G70" s="36"/>
      <c r="H70" s="37"/>
      <c r="I70" s="38"/>
      <c r="J70" s="39"/>
    </row>
    <row r="71" spans="1:10" ht="45" hidden="1" outlineLevel="1">
      <c r="A71" s="34"/>
      <c r="B71" s="35" t="s">
        <v>33</v>
      </c>
      <c r="C71" s="36">
        <v>69.3</v>
      </c>
      <c r="D71" s="36">
        <v>2</v>
      </c>
      <c r="E71" s="36">
        <f t="shared" si="4"/>
        <v>138.6</v>
      </c>
      <c r="F71" s="36"/>
      <c r="G71" s="36"/>
      <c r="H71" s="37"/>
      <c r="I71" s="38"/>
      <c r="J71" s="39"/>
    </row>
    <row r="72" spans="1:10" ht="45" hidden="1" outlineLevel="1">
      <c r="A72" s="34"/>
      <c r="B72" s="35" t="s">
        <v>34</v>
      </c>
      <c r="C72" s="36">
        <v>69.3</v>
      </c>
      <c r="D72" s="36">
        <v>1</v>
      </c>
      <c r="E72" s="36">
        <f t="shared" si="4"/>
        <v>69.3</v>
      </c>
      <c r="F72" s="36"/>
      <c r="G72" s="36"/>
      <c r="H72" s="37"/>
      <c r="I72" s="38"/>
      <c r="J72" s="39"/>
    </row>
    <row r="73" spans="1:10" ht="45" hidden="1" outlineLevel="1">
      <c r="A73" s="34"/>
      <c r="B73" s="35" t="s">
        <v>50</v>
      </c>
      <c r="C73" s="36">
        <v>69.3</v>
      </c>
      <c r="D73" s="36">
        <v>1</v>
      </c>
      <c r="E73" s="36">
        <f t="shared" si="4"/>
        <v>69.3</v>
      </c>
      <c r="F73" s="36"/>
      <c r="G73" s="36"/>
      <c r="H73" s="37"/>
      <c r="I73" s="38"/>
      <c r="J73" s="39"/>
    </row>
    <row r="74" spans="1:10" ht="15.75" collapsed="1" thickBot="1">
      <c r="A74" s="41"/>
      <c r="B74" s="43"/>
      <c r="C74" s="43"/>
      <c r="D74" s="43"/>
      <c r="E74" s="43"/>
      <c r="F74" s="44">
        <f>SUM(E67:E73)</f>
        <v>686.6999999999999</v>
      </c>
      <c r="G74" s="45">
        <f>F74*1.15</f>
        <v>789.7049999999998</v>
      </c>
      <c r="H74" s="46">
        <f>430/16087*F74</f>
        <v>18.355255796605956</v>
      </c>
      <c r="I74" s="47">
        <f>SUM(G74:H74)</f>
        <v>808.0602557966058</v>
      </c>
      <c r="J74" s="48"/>
    </row>
    <row r="75" spans="6:7" ht="15">
      <c r="F75" s="15"/>
      <c r="G75" s="16"/>
    </row>
    <row r="76" ht="15.75" thickBot="1"/>
    <row r="77" spans="1:10" ht="15">
      <c r="A77" s="29" t="s">
        <v>47</v>
      </c>
      <c r="B77" s="30"/>
      <c r="C77" s="30"/>
      <c r="D77" s="30"/>
      <c r="E77" s="30"/>
      <c r="F77" s="30"/>
      <c r="G77" s="30"/>
      <c r="H77" s="31"/>
      <c r="I77" s="32"/>
      <c r="J77" s="33"/>
    </row>
    <row r="78" spans="1:10" ht="15" hidden="1" outlineLevel="1">
      <c r="A78" s="34"/>
      <c r="B78" s="35" t="s">
        <v>35</v>
      </c>
      <c r="C78" s="36">
        <v>270.9</v>
      </c>
      <c r="D78" s="36">
        <v>1</v>
      </c>
      <c r="E78" s="36">
        <f aca="true" t="shared" si="5" ref="E78:E91">C78*D78</f>
        <v>270.9</v>
      </c>
      <c r="F78" s="36"/>
      <c r="G78" s="36"/>
      <c r="H78" s="37"/>
      <c r="I78" s="38"/>
      <c r="J78" s="39"/>
    </row>
    <row r="79" spans="1:10" ht="30" hidden="1" outlineLevel="1">
      <c r="A79" s="34"/>
      <c r="B79" s="40" t="s">
        <v>36</v>
      </c>
      <c r="C79" s="36">
        <v>263.59</v>
      </c>
      <c r="D79" s="36"/>
      <c r="E79" s="36">
        <f t="shared" si="5"/>
        <v>0</v>
      </c>
      <c r="F79" s="36"/>
      <c r="G79" s="36"/>
      <c r="H79" s="37"/>
      <c r="I79" s="38"/>
      <c r="J79" s="39"/>
    </row>
    <row r="80" spans="1:10" ht="30" hidden="1" outlineLevel="1">
      <c r="A80" s="34"/>
      <c r="B80" s="40" t="s">
        <v>37</v>
      </c>
      <c r="C80" s="36">
        <v>65.57</v>
      </c>
      <c r="D80" s="36"/>
      <c r="E80" s="36">
        <f t="shared" si="5"/>
        <v>0</v>
      </c>
      <c r="F80" s="36"/>
      <c r="G80" s="36"/>
      <c r="H80" s="37"/>
      <c r="I80" s="38"/>
      <c r="J80" s="39"/>
    </row>
    <row r="81" spans="1:10" ht="30" hidden="1" outlineLevel="1">
      <c r="A81" s="34"/>
      <c r="B81" s="40" t="s">
        <v>38</v>
      </c>
      <c r="C81" s="36">
        <v>65.57</v>
      </c>
      <c r="D81" s="36"/>
      <c r="E81" s="36">
        <f t="shared" si="5"/>
        <v>0</v>
      </c>
      <c r="F81" s="36"/>
      <c r="G81" s="36"/>
      <c r="H81" s="37"/>
      <c r="I81" s="38"/>
      <c r="J81" s="39"/>
    </row>
    <row r="82" spans="1:10" ht="30" hidden="1" outlineLevel="1">
      <c r="A82" s="34"/>
      <c r="B82" s="40" t="s">
        <v>39</v>
      </c>
      <c r="C82" s="36">
        <v>65.57</v>
      </c>
      <c r="D82" s="36"/>
      <c r="E82" s="36">
        <f t="shared" si="5"/>
        <v>0</v>
      </c>
      <c r="F82" s="36"/>
      <c r="G82" s="36"/>
      <c r="H82" s="37"/>
      <c r="I82" s="38"/>
      <c r="J82" s="39"/>
    </row>
    <row r="83" spans="1:10" ht="30" hidden="1" outlineLevel="1">
      <c r="A83" s="34"/>
      <c r="B83" s="40" t="s">
        <v>40</v>
      </c>
      <c r="C83" s="36">
        <v>65.57</v>
      </c>
      <c r="D83" s="36"/>
      <c r="E83" s="36">
        <f t="shared" si="5"/>
        <v>0</v>
      </c>
      <c r="F83" s="36"/>
      <c r="G83" s="36"/>
      <c r="H83" s="37"/>
      <c r="I83" s="38"/>
      <c r="J83" s="39"/>
    </row>
    <row r="84" spans="1:10" ht="30" hidden="1" outlineLevel="1">
      <c r="A84" s="34"/>
      <c r="B84" s="40" t="s">
        <v>41</v>
      </c>
      <c r="C84" s="36">
        <v>65.57</v>
      </c>
      <c r="D84" s="36"/>
      <c r="E84" s="36">
        <f t="shared" si="5"/>
        <v>0</v>
      </c>
      <c r="F84" s="36"/>
      <c r="G84" s="36"/>
      <c r="H84" s="37"/>
      <c r="I84" s="38"/>
      <c r="J84" s="39"/>
    </row>
    <row r="85" spans="1:10" ht="30" hidden="1" outlineLevel="1">
      <c r="A85" s="34"/>
      <c r="B85" s="35" t="s">
        <v>42</v>
      </c>
      <c r="C85" s="36">
        <v>69.3</v>
      </c>
      <c r="D85" s="36">
        <v>1</v>
      </c>
      <c r="E85" s="36">
        <f t="shared" si="5"/>
        <v>69.3</v>
      </c>
      <c r="F85" s="36"/>
      <c r="G85" s="36"/>
      <c r="H85" s="37"/>
      <c r="I85" s="38"/>
      <c r="J85" s="39"/>
    </row>
    <row r="86" spans="1:10" ht="30" hidden="1" outlineLevel="1">
      <c r="A86" s="34"/>
      <c r="B86" s="35" t="s">
        <v>43</v>
      </c>
      <c r="C86" s="36">
        <v>69.3</v>
      </c>
      <c r="D86" s="36">
        <v>1</v>
      </c>
      <c r="E86" s="36">
        <f t="shared" si="5"/>
        <v>69.3</v>
      </c>
      <c r="F86" s="36"/>
      <c r="G86" s="36"/>
      <c r="H86" s="37"/>
      <c r="I86" s="38"/>
      <c r="J86" s="39"/>
    </row>
    <row r="87" spans="1:10" ht="45" hidden="1" outlineLevel="1">
      <c r="A87" s="34"/>
      <c r="B87" s="35" t="s">
        <v>44</v>
      </c>
      <c r="C87" s="36">
        <v>69.3</v>
      </c>
      <c r="D87" s="36">
        <v>1</v>
      </c>
      <c r="E87" s="36">
        <f t="shared" si="5"/>
        <v>69.3</v>
      </c>
      <c r="F87" s="36"/>
      <c r="G87" s="36"/>
      <c r="H87" s="37"/>
      <c r="I87" s="38"/>
      <c r="J87" s="39"/>
    </row>
    <row r="88" spans="1:10" ht="45" hidden="1" outlineLevel="1">
      <c r="A88" s="34"/>
      <c r="B88" s="35" t="s">
        <v>45</v>
      </c>
      <c r="C88" s="36">
        <v>69.3</v>
      </c>
      <c r="D88" s="36">
        <v>1</v>
      </c>
      <c r="E88" s="36">
        <f t="shared" si="5"/>
        <v>69.3</v>
      </c>
      <c r="F88" s="36"/>
      <c r="G88" s="36"/>
      <c r="H88" s="37"/>
      <c r="I88" s="38"/>
      <c r="J88" s="39"/>
    </row>
    <row r="89" spans="1:10" ht="45" hidden="1" outlineLevel="1">
      <c r="A89" s="34"/>
      <c r="B89" s="35" t="s">
        <v>46</v>
      </c>
      <c r="C89" s="36">
        <v>69.3</v>
      </c>
      <c r="D89" s="36">
        <v>1</v>
      </c>
      <c r="E89" s="36">
        <f t="shared" si="5"/>
        <v>69.3</v>
      </c>
      <c r="F89" s="36"/>
      <c r="G89" s="36"/>
      <c r="H89" s="37"/>
      <c r="I89" s="38"/>
      <c r="J89" s="39"/>
    </row>
    <row r="90" spans="1:10" ht="45" hidden="1" outlineLevel="1">
      <c r="A90" s="34"/>
      <c r="B90" s="35" t="s">
        <v>9</v>
      </c>
      <c r="C90" s="36">
        <v>69.3</v>
      </c>
      <c r="D90" s="36">
        <v>1</v>
      </c>
      <c r="E90" s="36">
        <f t="shared" si="5"/>
        <v>69.3</v>
      </c>
      <c r="F90" s="36"/>
      <c r="G90" s="36"/>
      <c r="H90" s="37"/>
      <c r="I90" s="38"/>
      <c r="J90" s="39"/>
    </row>
    <row r="91" spans="1:10" ht="30" hidden="1" outlineLevel="1">
      <c r="A91" s="34"/>
      <c r="B91" s="40" t="s">
        <v>70</v>
      </c>
      <c r="C91" s="36">
        <v>439.61</v>
      </c>
      <c r="D91" s="36"/>
      <c r="E91" s="36">
        <f t="shared" si="5"/>
        <v>0</v>
      </c>
      <c r="F91" s="36"/>
      <c r="G91" s="36"/>
      <c r="H91" s="37"/>
      <c r="I91" s="38"/>
      <c r="J91" s="39"/>
    </row>
    <row r="92" spans="1:10" ht="15.75" collapsed="1" thickBot="1">
      <c r="A92" s="41"/>
      <c r="B92" s="42"/>
      <c r="C92" s="43"/>
      <c r="D92" s="43"/>
      <c r="E92" s="43"/>
      <c r="F92" s="44">
        <f>SUM(E78:E91)</f>
        <v>686.6999999999999</v>
      </c>
      <c r="G92" s="45">
        <f>F92*1.15</f>
        <v>789.7049999999998</v>
      </c>
      <c r="H92" s="46">
        <f>430/16087*F92</f>
        <v>18.355255796605956</v>
      </c>
      <c r="I92" s="47">
        <f>SUM(G92:H92)</f>
        <v>808.0602557966058</v>
      </c>
      <c r="J92" s="48"/>
    </row>
    <row r="93" spans="2:7" ht="15">
      <c r="B93" s="2"/>
      <c r="F93" s="15"/>
      <c r="G93" s="16"/>
    </row>
    <row r="94" spans="2:7" ht="15">
      <c r="B94" s="2"/>
      <c r="F94" s="15"/>
      <c r="G94" s="16"/>
    </row>
    <row r="95" ht="15.75" thickBot="1">
      <c r="B95" s="2"/>
    </row>
    <row r="96" spans="1:10" ht="15">
      <c r="A96" s="29" t="s">
        <v>48</v>
      </c>
      <c r="B96" s="49"/>
      <c r="C96" s="30"/>
      <c r="D96" s="30"/>
      <c r="E96" s="30"/>
      <c r="F96" s="30"/>
      <c r="G96" s="30"/>
      <c r="H96" s="31"/>
      <c r="I96" s="32"/>
      <c r="J96" s="33"/>
    </row>
    <row r="97" spans="1:10" ht="45" hidden="1" outlineLevel="1">
      <c r="A97" s="50"/>
      <c r="B97" s="35" t="s">
        <v>11</v>
      </c>
      <c r="C97" s="36">
        <v>69.3</v>
      </c>
      <c r="D97" s="51">
        <v>1</v>
      </c>
      <c r="E97" s="36">
        <f>C97*D97</f>
        <v>69.3</v>
      </c>
      <c r="F97" s="36"/>
      <c r="G97" s="36"/>
      <c r="H97" s="37"/>
      <c r="I97" s="38"/>
      <c r="J97" s="39"/>
    </row>
    <row r="98" spans="1:10" ht="45" hidden="1" outlineLevel="1">
      <c r="A98" s="34"/>
      <c r="B98" s="35" t="s">
        <v>49</v>
      </c>
      <c r="C98" s="36">
        <v>69.3</v>
      </c>
      <c r="D98" s="36">
        <v>2</v>
      </c>
      <c r="E98" s="36">
        <f>C98*D98</f>
        <v>138.6</v>
      </c>
      <c r="F98" s="36"/>
      <c r="G98" s="36"/>
      <c r="H98" s="37"/>
      <c r="I98" s="38"/>
      <c r="J98" s="39"/>
    </row>
    <row r="99" spans="1:10" ht="45" hidden="1" outlineLevel="1">
      <c r="A99" s="34"/>
      <c r="B99" s="35" t="s">
        <v>50</v>
      </c>
      <c r="C99" s="36">
        <v>69.3</v>
      </c>
      <c r="D99" s="36">
        <v>1</v>
      </c>
      <c r="E99" s="36">
        <f>C99*D99</f>
        <v>69.3</v>
      </c>
      <c r="F99" s="36"/>
      <c r="G99" s="36"/>
      <c r="H99" s="37"/>
      <c r="I99" s="38"/>
      <c r="J99" s="39"/>
    </row>
    <row r="100" spans="1:10" ht="15.75" collapsed="1" thickBot="1">
      <c r="A100" s="41"/>
      <c r="B100" s="42"/>
      <c r="C100" s="43"/>
      <c r="D100" s="43"/>
      <c r="E100" s="43"/>
      <c r="F100" s="44">
        <f>SUM(E97:E99)</f>
        <v>277.2</v>
      </c>
      <c r="G100" s="45">
        <f>F100*1.15</f>
        <v>318.78</v>
      </c>
      <c r="H100" s="46">
        <f>430/16087*F100</f>
        <v>7.409461055510661</v>
      </c>
      <c r="I100" s="47">
        <f>SUM(G100:H100)</f>
        <v>326.1894610555106</v>
      </c>
      <c r="J100" s="48"/>
    </row>
    <row r="101" ht="15">
      <c r="B101" s="2"/>
    </row>
    <row r="102" ht="15.75" thickBot="1">
      <c r="B102" s="2"/>
    </row>
    <row r="103" spans="1:10" ht="15">
      <c r="A103" s="29" t="s">
        <v>51</v>
      </c>
      <c r="B103" s="49"/>
      <c r="C103" s="30"/>
      <c r="D103" s="30"/>
      <c r="E103" s="30"/>
      <c r="F103" s="30"/>
      <c r="G103" s="30"/>
      <c r="H103" s="31"/>
      <c r="I103" s="32"/>
      <c r="J103" s="33"/>
    </row>
    <row r="104" spans="1:10" ht="45" hidden="1" outlineLevel="1">
      <c r="A104" s="34"/>
      <c r="B104" s="35" t="s">
        <v>52</v>
      </c>
      <c r="C104" s="36">
        <v>69.3</v>
      </c>
      <c r="D104" s="36">
        <v>1</v>
      </c>
      <c r="E104" s="36">
        <f>C104*D104</f>
        <v>69.3</v>
      </c>
      <c r="F104" s="36"/>
      <c r="G104" s="36"/>
      <c r="H104" s="37"/>
      <c r="I104" s="38"/>
      <c r="J104" s="39"/>
    </row>
    <row r="105" spans="1:10" ht="30" hidden="1" outlineLevel="1">
      <c r="A105" s="34"/>
      <c r="B105" s="35" t="s">
        <v>53</v>
      </c>
      <c r="C105" s="36">
        <v>69.3</v>
      </c>
      <c r="D105" s="36">
        <v>1</v>
      </c>
      <c r="E105" s="36">
        <f>C105*D105</f>
        <v>69.3</v>
      </c>
      <c r="F105" s="36"/>
      <c r="G105" s="36"/>
      <c r="H105" s="37"/>
      <c r="I105" s="38"/>
      <c r="J105" s="39"/>
    </row>
    <row r="106" spans="1:10" ht="45" hidden="1" outlineLevel="1">
      <c r="A106" s="34"/>
      <c r="B106" s="35" t="s">
        <v>30</v>
      </c>
      <c r="C106" s="36">
        <v>69.3</v>
      </c>
      <c r="D106" s="36">
        <v>1</v>
      </c>
      <c r="E106" s="36">
        <f>C106*D106</f>
        <v>69.3</v>
      </c>
      <c r="F106" s="36"/>
      <c r="G106" s="36"/>
      <c r="H106" s="37"/>
      <c r="I106" s="38"/>
      <c r="J106" s="39"/>
    </row>
    <row r="107" spans="1:10" ht="30" hidden="1" outlineLevel="1">
      <c r="A107" s="34"/>
      <c r="B107" s="35" t="s">
        <v>54</v>
      </c>
      <c r="C107" s="36">
        <v>161.28</v>
      </c>
      <c r="D107" s="36">
        <v>1</v>
      </c>
      <c r="E107" s="36">
        <f>C107*D107</f>
        <v>161.28</v>
      </c>
      <c r="F107" s="36"/>
      <c r="G107" s="36"/>
      <c r="H107" s="37"/>
      <c r="I107" s="38"/>
      <c r="J107" s="39"/>
    </row>
    <row r="108" spans="1:10" ht="15" hidden="1" outlineLevel="1">
      <c r="A108" s="34"/>
      <c r="B108" s="40" t="s">
        <v>55</v>
      </c>
      <c r="C108" s="36">
        <v>143.02</v>
      </c>
      <c r="D108" s="36"/>
      <c r="E108" s="36">
        <f>C108*D108</f>
        <v>0</v>
      </c>
      <c r="F108" s="36"/>
      <c r="G108" s="36"/>
      <c r="H108" s="37"/>
      <c r="I108" s="38"/>
      <c r="J108" s="39"/>
    </row>
    <row r="109" spans="1:10" ht="15.75" collapsed="1" thickBot="1">
      <c r="A109" s="41"/>
      <c r="B109" s="42"/>
      <c r="C109" s="43"/>
      <c r="D109" s="43"/>
      <c r="E109" s="43"/>
      <c r="F109" s="44">
        <f>SUM(E104:E108)</f>
        <v>369.17999999999995</v>
      </c>
      <c r="G109" s="45">
        <f>F109*1.15</f>
        <v>424.5569999999999</v>
      </c>
      <c r="H109" s="46">
        <f>430/16087*F109</f>
        <v>9.868054951202835</v>
      </c>
      <c r="I109" s="47">
        <f>SUM(G109:H109)</f>
        <v>434.42505495120275</v>
      </c>
      <c r="J109" s="48"/>
    </row>
    <row r="110" spans="1:10" ht="15">
      <c r="A110" s="29" t="s">
        <v>56</v>
      </c>
      <c r="B110" s="49"/>
      <c r="C110" s="30"/>
      <c r="D110" s="30"/>
      <c r="E110" s="30"/>
      <c r="F110" s="30"/>
      <c r="G110" s="30"/>
      <c r="H110" s="31"/>
      <c r="I110" s="32"/>
      <c r="J110" s="33"/>
    </row>
    <row r="111" spans="1:10" ht="45" hidden="1" outlineLevel="1">
      <c r="A111" s="34"/>
      <c r="B111" s="35" t="s">
        <v>57</v>
      </c>
      <c r="C111" s="36">
        <v>69.3</v>
      </c>
      <c r="D111" s="36">
        <v>2</v>
      </c>
      <c r="E111" s="36">
        <f>C111*D111</f>
        <v>138.6</v>
      </c>
      <c r="F111" s="36"/>
      <c r="G111" s="36"/>
      <c r="H111" s="37"/>
      <c r="I111" s="38"/>
      <c r="J111" s="39"/>
    </row>
    <row r="112" spans="1:10" ht="45" hidden="1" outlineLevel="1">
      <c r="A112" s="34"/>
      <c r="B112" s="40" t="s">
        <v>58</v>
      </c>
      <c r="C112" s="36">
        <v>389.01</v>
      </c>
      <c r="D112" s="36"/>
      <c r="E112" s="36">
        <f>C112*D112</f>
        <v>0</v>
      </c>
      <c r="F112" s="36"/>
      <c r="G112" s="36"/>
      <c r="H112" s="37"/>
      <c r="I112" s="38"/>
      <c r="J112" s="39"/>
    </row>
    <row r="113" spans="1:10" ht="45" hidden="1" outlineLevel="1">
      <c r="A113" s="34"/>
      <c r="B113" s="35" t="s">
        <v>59</v>
      </c>
      <c r="C113" s="36">
        <v>371.28</v>
      </c>
      <c r="D113" s="36">
        <v>1</v>
      </c>
      <c r="E113" s="36">
        <f>C113*D113</f>
        <v>371.28</v>
      </c>
      <c r="F113" s="36"/>
      <c r="G113" s="36"/>
      <c r="H113" s="37"/>
      <c r="I113" s="38"/>
      <c r="J113" s="39"/>
    </row>
    <row r="114" spans="1:10" ht="15.75" collapsed="1" thickBot="1">
      <c r="A114" s="41"/>
      <c r="B114" s="42"/>
      <c r="C114" s="43"/>
      <c r="D114" s="43"/>
      <c r="E114" s="43"/>
      <c r="F114" s="44">
        <f>SUM(E111:E113)</f>
        <v>509.88</v>
      </c>
      <c r="G114" s="45">
        <f>F114*1.15</f>
        <v>586.362</v>
      </c>
      <c r="H114" s="46">
        <f>430/16087*F114</f>
        <v>13.628917759681732</v>
      </c>
      <c r="I114" s="47">
        <f>SUM(G114:H114)</f>
        <v>599.9909177596817</v>
      </c>
      <c r="J114" s="48" t="s">
        <v>155</v>
      </c>
    </row>
    <row r="115" spans="2:9" ht="15.75" thickBot="1">
      <c r="B115" s="2"/>
      <c r="F115" s="3"/>
      <c r="G115" s="14"/>
      <c r="H115" s="24"/>
      <c r="I115" s="26"/>
    </row>
    <row r="116" spans="1:10" ht="15">
      <c r="A116" s="29" t="s">
        <v>64</v>
      </c>
      <c r="B116" s="49"/>
      <c r="C116" s="30"/>
      <c r="D116" s="30"/>
      <c r="E116" s="30"/>
      <c r="F116" s="30"/>
      <c r="G116" s="30"/>
      <c r="H116" s="31"/>
      <c r="I116" s="32"/>
      <c r="J116" s="33"/>
    </row>
    <row r="117" spans="1:10" ht="30" hidden="1" outlineLevel="1">
      <c r="A117" s="34"/>
      <c r="B117" s="35" t="s">
        <v>60</v>
      </c>
      <c r="C117" s="36">
        <v>69.3</v>
      </c>
      <c r="D117" s="36">
        <v>1</v>
      </c>
      <c r="E117" s="36">
        <f>C117*D117</f>
        <v>69.3</v>
      </c>
      <c r="F117" s="36"/>
      <c r="G117" s="36"/>
      <c r="H117" s="37"/>
      <c r="I117" s="38"/>
      <c r="J117" s="39"/>
    </row>
    <row r="118" spans="1:10" ht="45" hidden="1" outlineLevel="1">
      <c r="A118" s="34"/>
      <c r="B118" s="35" t="s">
        <v>45</v>
      </c>
      <c r="C118" s="36">
        <v>69.3</v>
      </c>
      <c r="D118" s="36">
        <v>1</v>
      </c>
      <c r="E118" s="36">
        <f>C118*D118</f>
        <v>69.3</v>
      </c>
      <c r="F118" s="36"/>
      <c r="G118" s="36"/>
      <c r="H118" s="37"/>
      <c r="I118" s="38"/>
      <c r="J118" s="39"/>
    </row>
    <row r="119" spans="1:10" ht="45" hidden="1" outlineLevel="1">
      <c r="A119" s="34"/>
      <c r="B119" s="35" t="s">
        <v>61</v>
      </c>
      <c r="C119" s="36">
        <v>69.3</v>
      </c>
      <c r="D119" s="36">
        <v>1</v>
      </c>
      <c r="E119" s="36">
        <f>C119*D119</f>
        <v>69.3</v>
      </c>
      <c r="F119" s="36"/>
      <c r="G119" s="36"/>
      <c r="H119" s="37"/>
      <c r="I119" s="38"/>
      <c r="J119" s="39"/>
    </row>
    <row r="120" spans="1:10" ht="45" hidden="1" outlineLevel="1">
      <c r="A120" s="34"/>
      <c r="B120" s="35" t="s">
        <v>62</v>
      </c>
      <c r="C120" s="36">
        <v>69.3</v>
      </c>
      <c r="D120" s="36">
        <v>1</v>
      </c>
      <c r="E120" s="36">
        <f>C120*D120</f>
        <v>69.3</v>
      </c>
      <c r="F120" s="36"/>
      <c r="G120" s="36"/>
      <c r="H120" s="37"/>
      <c r="I120" s="38"/>
      <c r="J120" s="39"/>
    </row>
    <row r="121" spans="1:10" ht="15" hidden="1" outlineLevel="1">
      <c r="A121" s="34"/>
      <c r="B121" s="40" t="s">
        <v>63</v>
      </c>
      <c r="C121" s="36">
        <v>143.02</v>
      </c>
      <c r="D121" s="36"/>
      <c r="E121" s="36">
        <f>C121*D121</f>
        <v>0</v>
      </c>
      <c r="F121" s="36"/>
      <c r="G121" s="36"/>
      <c r="H121" s="37"/>
      <c r="I121" s="38"/>
      <c r="J121" s="39"/>
    </row>
    <row r="122" spans="1:10" ht="15.75" collapsed="1" thickBot="1">
      <c r="A122" s="41"/>
      <c r="B122" s="42"/>
      <c r="C122" s="43"/>
      <c r="D122" s="43"/>
      <c r="E122" s="43"/>
      <c r="F122" s="44">
        <f>SUM(E117:E121)</f>
        <v>277.2</v>
      </c>
      <c r="G122" s="45">
        <f>F122*1.15</f>
        <v>318.78</v>
      </c>
      <c r="H122" s="46">
        <f>430/16087*F122</f>
        <v>7.409461055510661</v>
      </c>
      <c r="I122" s="47">
        <f>SUM(G122:H122)</f>
        <v>326.1894610555106</v>
      </c>
      <c r="J122" s="48"/>
    </row>
    <row r="123" spans="2:9" ht="15.75" thickBot="1">
      <c r="B123" s="2"/>
      <c r="F123" s="15"/>
      <c r="G123" s="16"/>
      <c r="H123" s="24"/>
      <c r="I123" s="26"/>
    </row>
    <row r="124" spans="1:10" ht="15">
      <c r="A124" s="29" t="s">
        <v>68</v>
      </c>
      <c r="B124" s="49"/>
      <c r="C124" s="30"/>
      <c r="D124" s="30"/>
      <c r="E124" s="30"/>
      <c r="F124" s="30"/>
      <c r="G124" s="30"/>
      <c r="H124" s="31"/>
      <c r="I124" s="32"/>
      <c r="J124" s="33"/>
    </row>
    <row r="125" spans="1:10" ht="45" hidden="1" outlineLevel="1">
      <c r="A125" s="34"/>
      <c r="B125" s="35" t="s">
        <v>7</v>
      </c>
      <c r="C125" s="9">
        <v>69.3</v>
      </c>
      <c r="D125" s="8">
        <v>1</v>
      </c>
      <c r="E125" s="36">
        <f aca="true" t="shared" si="6" ref="E125:E147">C125*D125</f>
        <v>69.3</v>
      </c>
      <c r="F125" s="36"/>
      <c r="G125" s="36"/>
      <c r="H125" s="37"/>
      <c r="I125" s="38"/>
      <c r="J125" s="39"/>
    </row>
    <row r="126" spans="1:10" ht="45" hidden="1" outlineLevel="1">
      <c r="A126" s="34"/>
      <c r="B126" s="35" t="s">
        <v>100</v>
      </c>
      <c r="C126" s="9">
        <v>69.3</v>
      </c>
      <c r="D126" s="8">
        <v>1</v>
      </c>
      <c r="E126" s="36">
        <f t="shared" si="6"/>
        <v>69.3</v>
      </c>
      <c r="F126" s="36"/>
      <c r="G126" s="36"/>
      <c r="H126" s="37"/>
      <c r="I126" s="38"/>
      <c r="J126" s="39"/>
    </row>
    <row r="127" spans="1:10" ht="45" hidden="1" outlineLevel="1">
      <c r="A127" s="34"/>
      <c r="B127" s="35" t="s">
        <v>11</v>
      </c>
      <c r="C127" s="9">
        <v>69.3</v>
      </c>
      <c r="D127" s="8">
        <v>1</v>
      </c>
      <c r="E127" s="36">
        <f t="shared" si="6"/>
        <v>69.3</v>
      </c>
      <c r="F127" s="36"/>
      <c r="G127" s="36"/>
      <c r="H127" s="37"/>
      <c r="I127" s="38"/>
      <c r="J127" s="39"/>
    </row>
    <row r="128" spans="1:10" ht="45" hidden="1" outlineLevel="1">
      <c r="A128" s="34"/>
      <c r="B128" s="35" t="s">
        <v>45</v>
      </c>
      <c r="C128" s="9">
        <v>69.3</v>
      </c>
      <c r="D128" s="9">
        <v>2</v>
      </c>
      <c r="E128" s="36">
        <f t="shared" si="6"/>
        <v>138.6</v>
      </c>
      <c r="F128" s="36"/>
      <c r="G128" s="36"/>
      <c r="H128" s="37"/>
      <c r="I128" s="38"/>
      <c r="J128" s="39"/>
    </row>
    <row r="129" spans="1:10" ht="45" hidden="1" outlineLevel="1">
      <c r="A129" s="34"/>
      <c r="B129" s="35" t="s">
        <v>44</v>
      </c>
      <c r="C129" s="9">
        <v>69.3</v>
      </c>
      <c r="D129" s="11">
        <v>2</v>
      </c>
      <c r="E129" s="36">
        <f t="shared" si="6"/>
        <v>138.6</v>
      </c>
      <c r="F129" s="36"/>
      <c r="G129" s="36"/>
      <c r="H129" s="37"/>
      <c r="I129" s="38"/>
      <c r="J129" s="39"/>
    </row>
    <row r="130" spans="1:10" ht="30" hidden="1" outlineLevel="1">
      <c r="A130" s="34"/>
      <c r="B130" s="35" t="s">
        <v>101</v>
      </c>
      <c r="C130" s="9">
        <v>69.3</v>
      </c>
      <c r="D130" s="11">
        <v>3</v>
      </c>
      <c r="E130" s="36">
        <f t="shared" si="6"/>
        <v>207.89999999999998</v>
      </c>
      <c r="F130" s="36"/>
      <c r="G130" s="36"/>
      <c r="H130" s="37"/>
      <c r="I130" s="38"/>
      <c r="J130" s="39"/>
    </row>
    <row r="131" spans="1:10" ht="45" hidden="1" outlineLevel="1">
      <c r="A131" s="34"/>
      <c r="B131" s="35" t="s">
        <v>3</v>
      </c>
      <c r="C131" s="9">
        <v>69.3</v>
      </c>
      <c r="D131" s="9">
        <v>4</v>
      </c>
      <c r="E131" s="36">
        <f t="shared" si="6"/>
        <v>277.2</v>
      </c>
      <c r="F131" s="36"/>
      <c r="G131" s="36"/>
      <c r="H131" s="37"/>
      <c r="I131" s="38"/>
      <c r="J131" s="39"/>
    </row>
    <row r="132" spans="1:10" ht="30" hidden="1" outlineLevel="1">
      <c r="A132" s="34"/>
      <c r="B132" s="35" t="s">
        <v>53</v>
      </c>
      <c r="C132" s="9">
        <v>69.3</v>
      </c>
      <c r="D132" s="9">
        <v>1</v>
      </c>
      <c r="E132" s="36">
        <f t="shared" si="6"/>
        <v>69.3</v>
      </c>
      <c r="F132" s="36"/>
      <c r="G132" s="36"/>
      <c r="H132" s="37"/>
      <c r="I132" s="38"/>
      <c r="J132" s="39"/>
    </row>
    <row r="133" spans="1:10" ht="30" hidden="1" outlineLevel="1">
      <c r="A133" s="34"/>
      <c r="B133" s="35" t="s">
        <v>102</v>
      </c>
      <c r="C133" s="9">
        <v>69.3</v>
      </c>
      <c r="D133" s="9">
        <v>3</v>
      </c>
      <c r="E133" s="36">
        <f t="shared" si="6"/>
        <v>207.89999999999998</v>
      </c>
      <c r="F133" s="36"/>
      <c r="G133" s="36"/>
      <c r="H133" s="37"/>
      <c r="I133" s="38"/>
      <c r="J133" s="39"/>
    </row>
    <row r="134" spans="1:10" ht="30" hidden="1" outlineLevel="1">
      <c r="A134" s="34"/>
      <c r="B134" s="35" t="s">
        <v>60</v>
      </c>
      <c r="C134" s="9">
        <v>69.3</v>
      </c>
      <c r="D134" s="9">
        <v>2</v>
      </c>
      <c r="E134" s="36">
        <f t="shared" si="6"/>
        <v>138.6</v>
      </c>
      <c r="F134" s="36"/>
      <c r="G134" s="36"/>
      <c r="H134" s="37"/>
      <c r="I134" s="38"/>
      <c r="J134" s="39"/>
    </row>
    <row r="135" spans="1:10" ht="30" hidden="1" outlineLevel="1">
      <c r="A135" s="34"/>
      <c r="B135" s="35" t="s">
        <v>125</v>
      </c>
      <c r="C135" s="9">
        <v>69.3</v>
      </c>
      <c r="D135" s="9">
        <v>1</v>
      </c>
      <c r="E135" s="19">
        <f t="shared" si="6"/>
        <v>69.3</v>
      </c>
      <c r="F135" s="36"/>
      <c r="G135" s="36"/>
      <c r="H135" s="37"/>
      <c r="I135" s="38"/>
      <c r="J135" s="39"/>
    </row>
    <row r="136" spans="1:10" ht="45" hidden="1" outlineLevel="1">
      <c r="A136" s="34"/>
      <c r="B136" s="35" t="s">
        <v>126</v>
      </c>
      <c r="C136" s="9">
        <v>69.3</v>
      </c>
      <c r="D136" s="9">
        <v>2</v>
      </c>
      <c r="E136" s="19">
        <f t="shared" si="6"/>
        <v>138.6</v>
      </c>
      <c r="F136" s="36"/>
      <c r="G136" s="36"/>
      <c r="H136" s="37"/>
      <c r="I136" s="38"/>
      <c r="J136" s="39"/>
    </row>
    <row r="137" spans="1:10" ht="30" hidden="1" outlineLevel="1">
      <c r="A137" s="34"/>
      <c r="B137" s="35" t="s">
        <v>65</v>
      </c>
      <c r="C137" s="9">
        <v>40.74</v>
      </c>
      <c r="D137" s="9">
        <v>1</v>
      </c>
      <c r="E137" s="36">
        <f t="shared" si="6"/>
        <v>40.74</v>
      </c>
      <c r="F137" s="36"/>
      <c r="G137" s="36"/>
      <c r="H137" s="37"/>
      <c r="I137" s="38"/>
      <c r="J137" s="39"/>
    </row>
    <row r="138" spans="1:10" ht="30" hidden="1" outlineLevel="1">
      <c r="A138" s="34"/>
      <c r="B138" s="35" t="s">
        <v>66</v>
      </c>
      <c r="C138" s="9">
        <v>42.42</v>
      </c>
      <c r="D138" s="9">
        <v>1</v>
      </c>
      <c r="E138" s="36">
        <f t="shared" si="6"/>
        <v>42.42</v>
      </c>
      <c r="F138" s="36"/>
      <c r="G138" s="36"/>
      <c r="H138" s="37"/>
      <c r="I138" s="38"/>
      <c r="J138" s="39"/>
    </row>
    <row r="139" spans="1:10" ht="45" hidden="1" outlineLevel="1">
      <c r="A139" s="34"/>
      <c r="B139" s="35" t="s">
        <v>147</v>
      </c>
      <c r="C139" s="9">
        <v>69.3</v>
      </c>
      <c r="D139" s="9">
        <v>1</v>
      </c>
      <c r="E139" s="36">
        <f t="shared" si="6"/>
        <v>69.3</v>
      </c>
      <c r="F139" s="36"/>
      <c r="G139" s="36"/>
      <c r="H139" s="37"/>
      <c r="I139" s="38"/>
      <c r="J139" s="39"/>
    </row>
    <row r="140" spans="1:10" ht="45" hidden="1" outlineLevel="1">
      <c r="A140" s="34"/>
      <c r="B140" s="52" t="s">
        <v>148</v>
      </c>
      <c r="C140" s="9">
        <v>69.3</v>
      </c>
      <c r="D140" s="9">
        <v>1</v>
      </c>
      <c r="E140" s="36">
        <f t="shared" si="6"/>
        <v>69.3</v>
      </c>
      <c r="F140" s="36"/>
      <c r="G140" s="36"/>
      <c r="H140" s="37"/>
      <c r="I140" s="38"/>
      <c r="J140" s="39"/>
    </row>
    <row r="141" spans="1:10" ht="45" hidden="1" outlineLevel="1">
      <c r="A141" s="34"/>
      <c r="B141" s="35" t="s">
        <v>149</v>
      </c>
      <c r="C141" s="9">
        <v>69.3</v>
      </c>
      <c r="D141" s="9">
        <v>1</v>
      </c>
      <c r="E141" s="36">
        <f t="shared" si="6"/>
        <v>69.3</v>
      </c>
      <c r="F141" s="36"/>
      <c r="G141" s="36"/>
      <c r="H141" s="37"/>
      <c r="I141" s="38"/>
      <c r="J141" s="39"/>
    </row>
    <row r="142" spans="1:10" ht="15" collapsed="1">
      <c r="A142" s="34"/>
      <c r="B142" s="53"/>
      <c r="C142" s="36"/>
      <c r="D142" s="36"/>
      <c r="E142" s="36"/>
      <c r="F142" s="54">
        <f>SUM(E125:E141)</f>
        <v>1884.9599999999998</v>
      </c>
      <c r="G142" s="55">
        <f>F142*1.15</f>
        <v>2167.7039999999997</v>
      </c>
      <c r="H142" s="56">
        <f>430/16087*F142</f>
        <v>50.384335177472494</v>
      </c>
      <c r="I142" s="57">
        <f>SUM(G142:H142)</f>
        <v>2218.0883351774723</v>
      </c>
      <c r="J142" s="39"/>
    </row>
    <row r="143" spans="1:10" ht="15">
      <c r="A143" s="50" t="s">
        <v>68</v>
      </c>
      <c r="B143" s="53"/>
      <c r="C143" s="36"/>
      <c r="D143" s="36"/>
      <c r="E143" s="36"/>
      <c r="F143" s="19"/>
      <c r="G143" s="58"/>
      <c r="H143" s="56"/>
      <c r="I143" s="57"/>
      <c r="J143" s="39"/>
    </row>
    <row r="144" spans="1:10" ht="30" hidden="1" outlineLevel="1">
      <c r="A144" s="34"/>
      <c r="B144" s="35" t="s">
        <v>67</v>
      </c>
      <c r="C144" s="9">
        <v>42.42</v>
      </c>
      <c r="D144" s="12">
        <v>1</v>
      </c>
      <c r="E144" s="36">
        <f t="shared" si="6"/>
        <v>42.42</v>
      </c>
      <c r="F144" s="36"/>
      <c r="G144" s="36"/>
      <c r="H144" s="37"/>
      <c r="I144" s="38"/>
      <c r="J144" s="39"/>
    </row>
    <row r="145" spans="1:10" ht="45" hidden="1" outlineLevel="1">
      <c r="A145" s="34"/>
      <c r="B145" s="35" t="s">
        <v>103</v>
      </c>
      <c r="C145" s="9">
        <v>286.02</v>
      </c>
      <c r="D145" s="12">
        <v>1</v>
      </c>
      <c r="E145" s="36">
        <f t="shared" si="6"/>
        <v>286.02</v>
      </c>
      <c r="F145" s="36"/>
      <c r="G145" s="36"/>
      <c r="H145" s="37"/>
      <c r="I145" s="38"/>
      <c r="J145" s="39"/>
    </row>
    <row r="146" spans="1:10" ht="45" hidden="1" outlineLevel="1">
      <c r="A146" s="34"/>
      <c r="B146" s="35" t="s">
        <v>104</v>
      </c>
      <c r="C146" s="9">
        <v>286.02</v>
      </c>
      <c r="D146" s="12">
        <v>1</v>
      </c>
      <c r="E146" s="36">
        <f t="shared" si="6"/>
        <v>286.02</v>
      </c>
      <c r="F146" s="36"/>
      <c r="G146" s="36"/>
      <c r="H146" s="37"/>
      <c r="I146" s="38"/>
      <c r="J146" s="39"/>
    </row>
    <row r="147" spans="1:10" ht="15.75" hidden="1" outlineLevel="1" thickBot="1">
      <c r="A147" s="34"/>
      <c r="B147" s="40" t="s">
        <v>63</v>
      </c>
      <c r="C147" s="10">
        <v>143.02</v>
      </c>
      <c r="D147" s="13"/>
      <c r="E147" s="36">
        <f t="shared" si="6"/>
        <v>0</v>
      </c>
      <c r="F147" s="36"/>
      <c r="G147" s="36"/>
      <c r="H147" s="37"/>
      <c r="I147" s="38"/>
      <c r="J147" s="39"/>
    </row>
    <row r="148" spans="1:10" ht="15.75" collapsed="1" thickBot="1">
      <c r="A148" s="41"/>
      <c r="B148" s="43"/>
      <c r="C148" s="43"/>
      <c r="D148" s="43"/>
      <c r="E148" s="43"/>
      <c r="F148" s="44">
        <f>SUM(E144:E147)</f>
        <v>614.46</v>
      </c>
      <c r="G148" s="45">
        <f>F148*1.15</f>
        <v>706.629</v>
      </c>
      <c r="H148" s="46">
        <f>430/16087*F148</f>
        <v>16.4243053397153</v>
      </c>
      <c r="I148" s="47">
        <f>SUM(G148:H148)</f>
        <v>723.0533053397153</v>
      </c>
      <c r="J148" s="48"/>
    </row>
    <row r="149" ht="15.75" thickBot="1"/>
    <row r="150" spans="1:10" ht="15">
      <c r="A150" s="29" t="s">
        <v>77</v>
      </c>
      <c r="B150" s="30"/>
      <c r="C150" s="30"/>
      <c r="D150" s="30"/>
      <c r="E150" s="30"/>
      <c r="F150" s="30"/>
      <c r="G150" s="30"/>
      <c r="H150" s="31"/>
      <c r="I150" s="32"/>
      <c r="J150" s="33"/>
    </row>
    <row r="151" spans="1:10" ht="30" hidden="1" outlineLevel="1">
      <c r="A151" s="34"/>
      <c r="B151" s="40" t="s">
        <v>72</v>
      </c>
      <c r="C151" s="36">
        <v>263.59</v>
      </c>
      <c r="D151" s="36"/>
      <c r="E151" s="36">
        <f aca="true" t="shared" si="7" ref="E151:E157">C151*D151</f>
        <v>0</v>
      </c>
      <c r="F151" s="36"/>
      <c r="G151" s="36"/>
      <c r="H151" s="37"/>
      <c r="I151" s="38"/>
      <c r="J151" s="39"/>
    </row>
    <row r="152" spans="1:10" ht="15" hidden="1" outlineLevel="1">
      <c r="A152" s="34"/>
      <c r="B152" s="40" t="s">
        <v>73</v>
      </c>
      <c r="C152" s="36">
        <v>334.44</v>
      </c>
      <c r="D152" s="36"/>
      <c r="E152" s="36">
        <f t="shared" si="7"/>
        <v>0</v>
      </c>
      <c r="F152" s="36"/>
      <c r="G152" s="36"/>
      <c r="H152" s="37"/>
      <c r="I152" s="38"/>
      <c r="J152" s="39"/>
    </row>
    <row r="153" spans="1:10" ht="30" hidden="1" outlineLevel="1">
      <c r="A153" s="34"/>
      <c r="B153" s="40" t="s">
        <v>74</v>
      </c>
      <c r="C153" s="36">
        <v>65.57</v>
      </c>
      <c r="D153" s="36"/>
      <c r="E153" s="36">
        <f t="shared" si="7"/>
        <v>0</v>
      </c>
      <c r="F153" s="36"/>
      <c r="G153" s="36"/>
      <c r="H153" s="37"/>
      <c r="I153" s="38"/>
      <c r="J153" s="39"/>
    </row>
    <row r="154" spans="1:10" ht="30" hidden="1" outlineLevel="1">
      <c r="A154" s="34"/>
      <c r="B154" s="40" t="s">
        <v>75</v>
      </c>
      <c r="C154" s="36">
        <v>162.38</v>
      </c>
      <c r="D154" s="36"/>
      <c r="E154" s="36">
        <f t="shared" si="7"/>
        <v>0</v>
      </c>
      <c r="F154" s="36"/>
      <c r="G154" s="36"/>
      <c r="H154" s="37"/>
      <c r="I154" s="38"/>
      <c r="J154" s="39"/>
    </row>
    <row r="155" spans="1:10" ht="30" hidden="1" outlineLevel="1">
      <c r="A155" s="34"/>
      <c r="B155" s="40" t="s">
        <v>76</v>
      </c>
      <c r="C155" s="36">
        <v>65.57</v>
      </c>
      <c r="D155" s="36"/>
      <c r="E155" s="36">
        <f t="shared" si="7"/>
        <v>0</v>
      </c>
      <c r="F155" s="36"/>
      <c r="G155" s="36"/>
      <c r="H155" s="37"/>
      <c r="I155" s="38"/>
      <c r="J155" s="39"/>
    </row>
    <row r="156" spans="1:10" ht="30" hidden="1" outlineLevel="1">
      <c r="A156" s="34"/>
      <c r="B156" s="35" t="s">
        <v>42</v>
      </c>
      <c r="C156" s="9">
        <v>69.3</v>
      </c>
      <c r="D156" s="12">
        <v>1</v>
      </c>
      <c r="E156" s="36">
        <f t="shared" si="7"/>
        <v>69.3</v>
      </c>
      <c r="F156" s="36"/>
      <c r="G156" s="36"/>
      <c r="H156" s="37"/>
      <c r="I156" s="38"/>
      <c r="J156" s="39"/>
    </row>
    <row r="157" spans="1:10" ht="30" hidden="1" outlineLevel="1">
      <c r="A157" s="34"/>
      <c r="B157" s="35" t="s">
        <v>91</v>
      </c>
      <c r="C157" s="9">
        <v>69.3</v>
      </c>
      <c r="D157" s="12">
        <v>1</v>
      </c>
      <c r="E157" s="36">
        <f t="shared" si="7"/>
        <v>69.3</v>
      </c>
      <c r="F157" s="36"/>
      <c r="G157" s="36"/>
      <c r="H157" s="37"/>
      <c r="I157" s="38"/>
      <c r="J157" s="39"/>
    </row>
    <row r="158" spans="1:10" ht="45" hidden="1" outlineLevel="1">
      <c r="A158" s="34"/>
      <c r="B158" s="35" t="s">
        <v>10</v>
      </c>
      <c r="C158" s="9">
        <v>69.3</v>
      </c>
      <c r="D158" s="12">
        <v>1</v>
      </c>
      <c r="E158" s="36">
        <f>C158*D158</f>
        <v>69.3</v>
      </c>
      <c r="F158" s="36"/>
      <c r="G158" s="36"/>
      <c r="H158" s="37"/>
      <c r="I158" s="38"/>
      <c r="J158" s="39"/>
    </row>
    <row r="159" spans="1:10" ht="45" hidden="1" outlineLevel="1">
      <c r="A159" s="34"/>
      <c r="B159" s="35" t="s">
        <v>100</v>
      </c>
      <c r="C159" s="9">
        <v>69.3</v>
      </c>
      <c r="D159" s="12">
        <v>1</v>
      </c>
      <c r="E159" s="36">
        <f>C159*D159</f>
        <v>69.3</v>
      </c>
      <c r="F159" s="36"/>
      <c r="G159" s="36"/>
      <c r="H159" s="37"/>
      <c r="I159" s="38"/>
      <c r="J159" s="39"/>
    </row>
    <row r="160" spans="1:10" ht="15.75" collapsed="1" thickBot="1">
      <c r="A160" s="41"/>
      <c r="B160" s="42"/>
      <c r="C160" s="43"/>
      <c r="D160" s="43"/>
      <c r="E160" s="43"/>
      <c r="F160" s="44">
        <f>SUM(E151:E159)</f>
        <v>277.2</v>
      </c>
      <c r="G160" s="45">
        <f>F160*1.15</f>
        <v>318.78</v>
      </c>
      <c r="H160" s="46">
        <f>430/16087*F160</f>
        <v>7.409461055510661</v>
      </c>
      <c r="I160" s="47">
        <f>SUM(G160:H160)</f>
        <v>326.1894610555106</v>
      </c>
      <c r="J160" s="48"/>
    </row>
    <row r="161" spans="1:10" ht="15">
      <c r="A161" s="29" t="s">
        <v>83</v>
      </c>
      <c r="B161" s="49"/>
      <c r="C161" s="30"/>
      <c r="D161" s="30"/>
      <c r="E161" s="30"/>
      <c r="F161" s="59"/>
      <c r="G161" s="60"/>
      <c r="H161" s="61"/>
      <c r="I161" s="62"/>
      <c r="J161" s="33"/>
    </row>
    <row r="162" spans="1:10" ht="45" hidden="1" outlineLevel="1">
      <c r="A162" s="34"/>
      <c r="B162" s="35" t="s">
        <v>79</v>
      </c>
      <c r="C162" s="9">
        <v>69.3</v>
      </c>
      <c r="D162" s="36">
        <v>2</v>
      </c>
      <c r="E162" s="36">
        <f aca="true" t="shared" si="8" ref="E162:E167">C162*D162</f>
        <v>138.6</v>
      </c>
      <c r="F162" s="36"/>
      <c r="G162" s="36"/>
      <c r="H162" s="37"/>
      <c r="I162" s="38"/>
      <c r="J162" s="39"/>
    </row>
    <row r="163" spans="1:10" ht="30" hidden="1" outlineLevel="1">
      <c r="A163" s="34"/>
      <c r="B163" s="35" t="s">
        <v>80</v>
      </c>
      <c r="C163" s="9">
        <v>69.3</v>
      </c>
      <c r="D163" s="36">
        <v>2</v>
      </c>
      <c r="E163" s="36">
        <f t="shared" si="8"/>
        <v>138.6</v>
      </c>
      <c r="F163" s="36"/>
      <c r="G163" s="36"/>
      <c r="H163" s="37"/>
      <c r="I163" s="38"/>
      <c r="J163" s="39"/>
    </row>
    <row r="164" spans="1:10" ht="45" hidden="1" outlineLevel="1">
      <c r="A164" s="34"/>
      <c r="B164" s="35" t="s">
        <v>81</v>
      </c>
      <c r="C164" s="9">
        <v>69.3</v>
      </c>
      <c r="D164" s="36">
        <v>1</v>
      </c>
      <c r="E164" s="36">
        <f t="shared" si="8"/>
        <v>69.3</v>
      </c>
      <c r="F164" s="36"/>
      <c r="G164" s="36"/>
      <c r="H164" s="37"/>
      <c r="I164" s="38"/>
      <c r="J164" s="39"/>
    </row>
    <row r="165" spans="1:10" ht="30" hidden="1" outlineLevel="1">
      <c r="A165" s="34"/>
      <c r="B165" s="40" t="s">
        <v>82</v>
      </c>
      <c r="C165" s="18">
        <v>165.9</v>
      </c>
      <c r="D165" s="36"/>
      <c r="E165" s="36">
        <f t="shared" si="8"/>
        <v>0</v>
      </c>
      <c r="F165" s="36"/>
      <c r="G165" s="36"/>
      <c r="H165" s="37"/>
      <c r="I165" s="38"/>
      <c r="J165" s="39"/>
    </row>
    <row r="166" spans="1:10" ht="30" hidden="1" outlineLevel="1">
      <c r="A166" s="34"/>
      <c r="B166" s="40" t="s">
        <v>92</v>
      </c>
      <c r="C166" s="18">
        <v>62.58</v>
      </c>
      <c r="D166" s="36"/>
      <c r="E166" s="36">
        <f t="shared" si="8"/>
        <v>0</v>
      </c>
      <c r="F166" s="36"/>
      <c r="G166" s="36"/>
      <c r="H166" s="37"/>
      <c r="I166" s="38"/>
      <c r="J166" s="39"/>
    </row>
    <row r="167" spans="1:10" ht="30" hidden="1" outlineLevel="1">
      <c r="A167" s="34"/>
      <c r="B167" s="40" t="s">
        <v>93</v>
      </c>
      <c r="C167" s="18">
        <v>165.9</v>
      </c>
      <c r="D167" s="36"/>
      <c r="E167" s="36">
        <f t="shared" si="8"/>
        <v>0</v>
      </c>
      <c r="F167" s="36"/>
      <c r="G167" s="36"/>
      <c r="H167" s="37"/>
      <c r="I167" s="38"/>
      <c r="J167" s="39"/>
    </row>
    <row r="168" spans="1:10" ht="15.75" collapsed="1" thickBot="1">
      <c r="A168" s="41"/>
      <c r="B168" s="63"/>
      <c r="C168" s="43"/>
      <c r="D168" s="43"/>
      <c r="E168" s="43"/>
      <c r="F168" s="44">
        <f>SUM(E162:E167)</f>
        <v>346.5</v>
      </c>
      <c r="G168" s="45">
        <f>F168*1.15</f>
        <v>398.47499999999997</v>
      </c>
      <c r="H168" s="46">
        <f>430/16087*F168</f>
        <v>9.261826319388327</v>
      </c>
      <c r="I168" s="47">
        <f>SUM(G168:H168)</f>
        <v>407.7368263193883</v>
      </c>
      <c r="J168" s="48"/>
    </row>
    <row r="169" ht="15">
      <c r="B169" s="17"/>
    </row>
    <row r="170" ht="15.75" thickBot="1"/>
    <row r="171" spans="1:10" ht="15">
      <c r="A171" s="29" t="s">
        <v>90</v>
      </c>
      <c r="B171" s="30"/>
      <c r="C171" s="30"/>
      <c r="D171" s="30"/>
      <c r="E171" s="30"/>
      <c r="F171" s="30"/>
      <c r="G171" s="30"/>
      <c r="H171" s="31"/>
      <c r="I171" s="32"/>
      <c r="J171" s="33"/>
    </row>
    <row r="172" spans="1:10" ht="30" hidden="1" outlineLevel="1">
      <c r="A172" s="34"/>
      <c r="B172" s="35" t="s">
        <v>84</v>
      </c>
      <c r="C172" s="36">
        <v>154.98</v>
      </c>
      <c r="D172" s="36">
        <v>1</v>
      </c>
      <c r="E172" s="36">
        <f aca="true" t="shared" si="9" ref="E172:E177">C172*D172</f>
        <v>154.98</v>
      </c>
      <c r="F172" s="36"/>
      <c r="G172" s="36"/>
      <c r="H172" s="37"/>
      <c r="I172" s="38"/>
      <c r="J172" s="39"/>
    </row>
    <row r="173" spans="1:10" ht="30" hidden="1" outlineLevel="1">
      <c r="A173" s="34"/>
      <c r="B173" s="35" t="s">
        <v>85</v>
      </c>
      <c r="C173" s="36">
        <v>69.3</v>
      </c>
      <c r="D173" s="36">
        <v>2</v>
      </c>
      <c r="E173" s="36">
        <f t="shared" si="9"/>
        <v>138.6</v>
      </c>
      <c r="F173" s="36"/>
      <c r="G173" s="36"/>
      <c r="H173" s="37"/>
      <c r="I173" s="38"/>
      <c r="J173" s="39"/>
    </row>
    <row r="174" spans="1:10" ht="15" hidden="1" outlineLevel="1">
      <c r="A174" s="34"/>
      <c r="B174" s="35" t="s">
        <v>86</v>
      </c>
      <c r="C174" s="36">
        <v>335.16</v>
      </c>
      <c r="D174" s="36">
        <v>1</v>
      </c>
      <c r="E174" s="36">
        <f t="shared" si="9"/>
        <v>335.16</v>
      </c>
      <c r="F174" s="36"/>
      <c r="G174" s="36"/>
      <c r="H174" s="37"/>
      <c r="I174" s="38"/>
      <c r="J174" s="39"/>
    </row>
    <row r="175" spans="1:10" ht="30" hidden="1" outlineLevel="1">
      <c r="A175" s="34"/>
      <c r="B175" s="35" t="s">
        <v>87</v>
      </c>
      <c r="C175" s="36">
        <v>154.98</v>
      </c>
      <c r="D175" s="36">
        <v>1</v>
      </c>
      <c r="E175" s="36">
        <f t="shared" si="9"/>
        <v>154.98</v>
      </c>
      <c r="F175" s="36"/>
      <c r="G175" s="36"/>
      <c r="H175" s="37"/>
      <c r="I175" s="38"/>
      <c r="J175" s="39"/>
    </row>
    <row r="176" spans="1:10" ht="15" hidden="1" outlineLevel="1">
      <c r="A176" s="34"/>
      <c r="B176" s="35" t="s">
        <v>88</v>
      </c>
      <c r="C176" s="36">
        <v>154.98</v>
      </c>
      <c r="D176" s="36">
        <v>1</v>
      </c>
      <c r="E176" s="36">
        <f t="shared" si="9"/>
        <v>154.98</v>
      </c>
      <c r="F176" s="36"/>
      <c r="G176" s="36"/>
      <c r="H176" s="37"/>
      <c r="I176" s="38"/>
      <c r="J176" s="39"/>
    </row>
    <row r="177" spans="1:10" ht="30" hidden="1" outlineLevel="1">
      <c r="A177" s="34"/>
      <c r="B177" s="40" t="s">
        <v>89</v>
      </c>
      <c r="C177" s="36">
        <v>197.4</v>
      </c>
      <c r="D177" s="36"/>
      <c r="E177" s="36">
        <f t="shared" si="9"/>
        <v>0</v>
      </c>
      <c r="F177" s="36"/>
      <c r="G177" s="36"/>
      <c r="H177" s="37"/>
      <c r="I177" s="38"/>
      <c r="J177" s="39"/>
    </row>
    <row r="178" spans="1:10" ht="15.75" collapsed="1" thickBot="1">
      <c r="A178" s="41"/>
      <c r="B178" s="43"/>
      <c r="C178" s="43"/>
      <c r="D178" s="43"/>
      <c r="E178" s="43"/>
      <c r="F178" s="44">
        <f>SUM(E172:E177)</f>
        <v>938.7</v>
      </c>
      <c r="G178" s="45">
        <f>F178*1.15</f>
        <v>1079.5049999999999</v>
      </c>
      <c r="H178" s="46">
        <f>430/16087*F178</f>
        <v>25.091129483433832</v>
      </c>
      <c r="I178" s="47">
        <f>SUM(G178:H178)</f>
        <v>1104.5961294834337</v>
      </c>
      <c r="J178" s="48"/>
    </row>
    <row r="179" ht="15.75" thickBot="1"/>
    <row r="180" spans="1:10" ht="15">
      <c r="A180" s="29" t="s">
        <v>94</v>
      </c>
      <c r="B180" s="30"/>
      <c r="C180" s="30"/>
      <c r="D180" s="30"/>
      <c r="E180" s="30"/>
      <c r="F180" s="30"/>
      <c r="G180" s="30"/>
      <c r="H180" s="31"/>
      <c r="I180" s="32"/>
      <c r="J180" s="33"/>
    </row>
    <row r="181" spans="1:10" ht="30" hidden="1" outlineLevel="1">
      <c r="A181" s="34"/>
      <c r="B181" s="35" t="s">
        <v>96</v>
      </c>
      <c r="C181" s="36">
        <v>69.3</v>
      </c>
      <c r="D181" s="36">
        <v>3</v>
      </c>
      <c r="E181" s="36">
        <f>C181*D181</f>
        <v>207.89999999999998</v>
      </c>
      <c r="F181" s="36"/>
      <c r="G181" s="36"/>
      <c r="H181" s="37"/>
      <c r="I181" s="38"/>
      <c r="J181" s="39"/>
    </row>
    <row r="182" spans="1:10" ht="45" hidden="1" outlineLevel="1">
      <c r="A182" s="34"/>
      <c r="B182" s="35" t="s">
        <v>97</v>
      </c>
      <c r="C182" s="36">
        <v>69.3</v>
      </c>
      <c r="D182" s="36">
        <v>3</v>
      </c>
      <c r="E182" s="36">
        <f>C182*D182</f>
        <v>207.89999999999998</v>
      </c>
      <c r="F182" s="36"/>
      <c r="G182" s="36"/>
      <c r="H182" s="37"/>
      <c r="I182" s="38"/>
      <c r="J182" s="39"/>
    </row>
    <row r="183" spans="1:10" ht="45" hidden="1" outlineLevel="1">
      <c r="A183" s="34"/>
      <c r="B183" s="35" t="s">
        <v>98</v>
      </c>
      <c r="C183" s="36">
        <v>69.3</v>
      </c>
      <c r="D183" s="36">
        <v>5</v>
      </c>
      <c r="E183" s="36">
        <f>C183*D183</f>
        <v>346.5</v>
      </c>
      <c r="F183" s="36"/>
      <c r="G183" s="36"/>
      <c r="H183" s="37"/>
      <c r="I183" s="38"/>
      <c r="J183" s="39"/>
    </row>
    <row r="184" spans="1:10" ht="45" hidden="1" outlineLevel="1">
      <c r="A184" s="34"/>
      <c r="B184" s="35" t="s">
        <v>99</v>
      </c>
      <c r="C184" s="36">
        <v>69.3</v>
      </c>
      <c r="D184" s="36">
        <v>5</v>
      </c>
      <c r="E184" s="36">
        <f>C184*D184</f>
        <v>346.5</v>
      </c>
      <c r="F184" s="36"/>
      <c r="G184" s="36"/>
      <c r="H184" s="37"/>
      <c r="I184" s="38"/>
      <c r="J184" s="39"/>
    </row>
    <row r="185" spans="1:10" ht="15.75" collapsed="1" thickBot="1">
      <c r="A185" s="41"/>
      <c r="B185" s="43"/>
      <c r="C185" s="43"/>
      <c r="D185" s="43"/>
      <c r="E185" s="43"/>
      <c r="F185" s="44">
        <f>SUM(E181:E184)</f>
        <v>1108.8</v>
      </c>
      <c r="G185" s="45">
        <f>F185*1.15</f>
        <v>1275.12</v>
      </c>
      <c r="H185" s="46">
        <f>430/16087*F185</f>
        <v>29.637844222042645</v>
      </c>
      <c r="I185" s="47">
        <f>SUM(G185:H185)</f>
        <v>1304.7578442220424</v>
      </c>
      <c r="J185" s="48"/>
    </row>
    <row r="187" ht="15.75" thickBot="1"/>
    <row r="188" spans="1:10" ht="15">
      <c r="A188" s="29" t="s">
        <v>116</v>
      </c>
      <c r="B188" s="30"/>
      <c r="C188" s="30"/>
      <c r="D188" s="30"/>
      <c r="E188" s="30"/>
      <c r="F188" s="30"/>
      <c r="G188" s="30"/>
      <c r="H188" s="31"/>
      <c r="I188" s="32"/>
      <c r="J188" s="33"/>
    </row>
    <row r="189" spans="1:10" ht="45" hidden="1" outlineLevel="1">
      <c r="A189" s="34"/>
      <c r="B189" s="35" t="s">
        <v>79</v>
      </c>
      <c r="C189" s="36">
        <v>69.3</v>
      </c>
      <c r="D189" s="36">
        <v>2</v>
      </c>
      <c r="E189" s="36">
        <f aca="true" t="shared" si="10" ref="E189:E194">C189*D189</f>
        <v>138.6</v>
      </c>
      <c r="F189" s="36"/>
      <c r="G189" s="36"/>
      <c r="H189" s="37"/>
      <c r="I189" s="38"/>
      <c r="J189" s="39"/>
    </row>
    <row r="190" spans="1:10" ht="45" hidden="1" outlineLevel="1">
      <c r="A190" s="34"/>
      <c r="B190" s="35" t="s">
        <v>113</v>
      </c>
      <c r="C190" s="36">
        <v>69.3</v>
      </c>
      <c r="D190" s="36">
        <v>1</v>
      </c>
      <c r="E190" s="36">
        <f t="shared" si="10"/>
        <v>69.3</v>
      </c>
      <c r="F190" s="36"/>
      <c r="G190" s="36"/>
      <c r="H190" s="37"/>
      <c r="I190" s="38"/>
      <c r="J190" s="39"/>
    </row>
    <row r="191" spans="1:10" ht="45" hidden="1" outlineLevel="1">
      <c r="A191" s="34"/>
      <c r="B191" s="35" t="s">
        <v>114</v>
      </c>
      <c r="C191" s="36">
        <v>69.3</v>
      </c>
      <c r="D191" s="36">
        <v>1</v>
      </c>
      <c r="E191" s="36">
        <f t="shared" si="10"/>
        <v>69.3</v>
      </c>
      <c r="F191" s="36"/>
      <c r="G191" s="36"/>
      <c r="H191" s="37"/>
      <c r="I191" s="38"/>
      <c r="J191" s="39"/>
    </row>
    <row r="192" spans="1:10" ht="45" hidden="1" outlineLevel="1">
      <c r="A192" s="34"/>
      <c r="B192" s="35" t="s">
        <v>115</v>
      </c>
      <c r="C192" s="36">
        <v>69.3</v>
      </c>
      <c r="D192" s="36">
        <v>2</v>
      </c>
      <c r="E192" s="36">
        <f t="shared" si="10"/>
        <v>138.6</v>
      </c>
      <c r="F192" s="36"/>
      <c r="G192" s="36"/>
      <c r="H192" s="37"/>
      <c r="I192" s="38"/>
      <c r="J192" s="39"/>
    </row>
    <row r="193" spans="1:10" ht="45" hidden="1" outlineLevel="1">
      <c r="A193" s="34"/>
      <c r="B193" s="35" t="s">
        <v>117</v>
      </c>
      <c r="C193" s="36">
        <v>69.3</v>
      </c>
      <c r="D193" s="36">
        <v>2</v>
      </c>
      <c r="E193" s="36">
        <f t="shared" si="10"/>
        <v>138.6</v>
      </c>
      <c r="F193" s="36"/>
      <c r="G193" s="36"/>
      <c r="H193" s="37"/>
      <c r="I193" s="38"/>
      <c r="J193" s="39"/>
    </row>
    <row r="194" spans="1:10" ht="30" hidden="1" outlineLevel="1">
      <c r="A194" s="34"/>
      <c r="B194" s="35" t="s">
        <v>118</v>
      </c>
      <c r="C194" s="36">
        <v>69.3</v>
      </c>
      <c r="D194" s="36">
        <v>2</v>
      </c>
      <c r="E194" s="36">
        <f t="shared" si="10"/>
        <v>138.6</v>
      </c>
      <c r="F194" s="36"/>
      <c r="G194" s="36"/>
      <c r="H194" s="37"/>
      <c r="I194" s="38"/>
      <c r="J194" s="39"/>
    </row>
    <row r="195" spans="1:10" ht="45" hidden="1" outlineLevel="1">
      <c r="A195" s="34"/>
      <c r="B195" s="35" t="s">
        <v>119</v>
      </c>
      <c r="C195" s="36">
        <v>69.3</v>
      </c>
      <c r="D195" s="36">
        <v>1</v>
      </c>
      <c r="E195" s="36">
        <f aca="true" t="shared" si="11" ref="E195:E200">C195*D195</f>
        <v>69.3</v>
      </c>
      <c r="F195" s="36"/>
      <c r="G195" s="36"/>
      <c r="H195" s="37"/>
      <c r="I195" s="38"/>
      <c r="J195" s="39"/>
    </row>
    <row r="196" spans="1:10" ht="45" hidden="1" outlineLevel="1">
      <c r="A196" s="34"/>
      <c r="B196" s="35" t="s">
        <v>120</v>
      </c>
      <c r="C196" s="36">
        <v>69.3</v>
      </c>
      <c r="D196" s="36">
        <v>1</v>
      </c>
      <c r="E196" s="36">
        <f t="shared" si="11"/>
        <v>69.3</v>
      </c>
      <c r="F196" s="36"/>
      <c r="G196" s="36"/>
      <c r="H196" s="37"/>
      <c r="I196" s="38"/>
      <c r="J196" s="39"/>
    </row>
    <row r="197" spans="1:10" ht="45" hidden="1" outlineLevel="1">
      <c r="A197" s="34"/>
      <c r="B197" s="35" t="s">
        <v>121</v>
      </c>
      <c r="C197" s="36">
        <v>69.3</v>
      </c>
      <c r="D197" s="36">
        <v>1</v>
      </c>
      <c r="E197" s="36">
        <f t="shared" si="11"/>
        <v>69.3</v>
      </c>
      <c r="F197" s="36"/>
      <c r="G197" s="36"/>
      <c r="H197" s="37"/>
      <c r="I197" s="38"/>
      <c r="J197" s="39"/>
    </row>
    <row r="198" spans="1:10" ht="30" hidden="1" outlineLevel="1">
      <c r="A198" s="34"/>
      <c r="B198" s="52" t="s">
        <v>122</v>
      </c>
      <c r="C198" s="36">
        <v>69.3</v>
      </c>
      <c r="D198" s="36">
        <v>1</v>
      </c>
      <c r="E198" s="36">
        <f t="shared" si="11"/>
        <v>69.3</v>
      </c>
      <c r="F198" s="36"/>
      <c r="G198" s="36"/>
      <c r="H198" s="37"/>
      <c r="I198" s="38"/>
      <c r="J198" s="39"/>
    </row>
    <row r="199" spans="1:10" ht="30" hidden="1" outlineLevel="1">
      <c r="A199" s="34"/>
      <c r="B199" s="35" t="s">
        <v>123</v>
      </c>
      <c r="C199" s="36">
        <v>69.3</v>
      </c>
      <c r="D199" s="36">
        <v>1</v>
      </c>
      <c r="E199" s="36">
        <f t="shared" si="11"/>
        <v>69.3</v>
      </c>
      <c r="F199" s="36"/>
      <c r="G199" s="36"/>
      <c r="H199" s="37"/>
      <c r="I199" s="38"/>
      <c r="J199" s="39"/>
    </row>
    <row r="200" spans="1:10" ht="45" hidden="1" outlineLevel="1">
      <c r="A200" s="34"/>
      <c r="B200" s="35" t="s">
        <v>100</v>
      </c>
      <c r="C200" s="36">
        <v>69.3</v>
      </c>
      <c r="D200" s="36">
        <v>1</v>
      </c>
      <c r="E200" s="36">
        <f t="shared" si="11"/>
        <v>69.3</v>
      </c>
      <c r="F200" s="36"/>
      <c r="G200" s="36"/>
      <c r="H200" s="37"/>
      <c r="I200" s="38"/>
      <c r="J200" s="39"/>
    </row>
    <row r="201" spans="1:10" ht="15" hidden="1" outlineLevel="1">
      <c r="A201" s="34"/>
      <c r="B201" s="35" t="s">
        <v>124</v>
      </c>
      <c r="C201" s="36">
        <v>335.16</v>
      </c>
      <c r="D201" s="36">
        <v>1</v>
      </c>
      <c r="E201" s="36">
        <f>C201*D201</f>
        <v>335.16</v>
      </c>
      <c r="F201" s="36"/>
      <c r="G201" s="36"/>
      <c r="H201" s="37"/>
      <c r="I201" s="38"/>
      <c r="J201" s="39"/>
    </row>
    <row r="202" spans="1:10" ht="30" hidden="1" outlineLevel="1">
      <c r="A202" s="34"/>
      <c r="B202" s="35" t="s">
        <v>91</v>
      </c>
      <c r="C202" s="36">
        <v>69.3</v>
      </c>
      <c r="D202" s="36">
        <v>1</v>
      </c>
      <c r="E202" s="36">
        <f>C202*D202</f>
        <v>69.3</v>
      </c>
      <c r="F202" s="36"/>
      <c r="G202" s="36"/>
      <c r="H202" s="37"/>
      <c r="I202" s="38"/>
      <c r="J202" s="39"/>
    </row>
    <row r="203" spans="1:10" ht="15.75" collapsed="1" thickBot="1">
      <c r="A203" s="41"/>
      <c r="B203" s="43"/>
      <c r="C203" s="43"/>
      <c r="D203" s="43"/>
      <c r="E203" s="43"/>
      <c r="F203" s="44">
        <f>SUM(E189:E202)</f>
        <v>1513.2599999999998</v>
      </c>
      <c r="G203" s="45">
        <f>F203*1.15</f>
        <v>1740.2489999999996</v>
      </c>
      <c r="H203" s="46">
        <f>430/16087*F203</f>
        <v>40.44892148940138</v>
      </c>
      <c r="I203" s="47">
        <f>SUM(G203:H203)</f>
        <v>1780.6979214894009</v>
      </c>
      <c r="J203" s="48"/>
    </row>
    <row r="204" spans="1:10" ht="15">
      <c r="A204" s="29" t="s">
        <v>128</v>
      </c>
      <c r="B204" s="30"/>
      <c r="C204" s="30"/>
      <c r="D204" s="30"/>
      <c r="E204" s="30"/>
      <c r="F204" s="30"/>
      <c r="G204" s="30"/>
      <c r="H204" s="31"/>
      <c r="I204" s="32"/>
      <c r="J204" s="33"/>
    </row>
    <row r="205" spans="1:10" ht="45" hidden="1" outlineLevel="1">
      <c r="A205" s="34"/>
      <c r="B205" s="35" t="s">
        <v>100</v>
      </c>
      <c r="C205" s="36">
        <v>69.3</v>
      </c>
      <c r="D205" s="36">
        <v>1</v>
      </c>
      <c r="E205" s="36">
        <f aca="true" t="shared" si="12" ref="E205:E211">C205*D205</f>
        <v>69.3</v>
      </c>
      <c r="F205" s="36"/>
      <c r="G205" s="36"/>
      <c r="H205" s="37"/>
      <c r="I205" s="38"/>
      <c r="J205" s="39"/>
    </row>
    <row r="206" spans="1:10" ht="30" hidden="1" outlineLevel="1">
      <c r="A206" s="34"/>
      <c r="B206" s="35" t="s">
        <v>60</v>
      </c>
      <c r="C206" s="36">
        <v>69.3</v>
      </c>
      <c r="D206" s="36">
        <v>2</v>
      </c>
      <c r="E206" s="36">
        <f t="shared" si="12"/>
        <v>138.6</v>
      </c>
      <c r="F206" s="36"/>
      <c r="G206" s="36"/>
      <c r="H206" s="37"/>
      <c r="I206" s="38"/>
      <c r="J206" s="39"/>
    </row>
    <row r="207" spans="1:10" ht="30" hidden="1" outlineLevel="1">
      <c r="A207" s="34"/>
      <c r="B207" s="35" t="s">
        <v>101</v>
      </c>
      <c r="C207" s="36">
        <v>69.3</v>
      </c>
      <c r="D207" s="36">
        <v>1</v>
      </c>
      <c r="E207" s="36">
        <f t="shared" si="12"/>
        <v>69.3</v>
      </c>
      <c r="F207" s="36"/>
      <c r="G207" s="36"/>
      <c r="H207" s="37"/>
      <c r="I207" s="38"/>
      <c r="J207" s="39"/>
    </row>
    <row r="208" spans="1:10" ht="45" hidden="1" outlineLevel="1">
      <c r="A208" s="34"/>
      <c r="B208" s="35" t="s">
        <v>129</v>
      </c>
      <c r="C208" s="36">
        <v>69.3</v>
      </c>
      <c r="D208" s="36">
        <v>1</v>
      </c>
      <c r="E208" s="36">
        <f t="shared" si="12"/>
        <v>69.3</v>
      </c>
      <c r="F208" s="36"/>
      <c r="G208" s="36"/>
      <c r="H208" s="37"/>
      <c r="I208" s="38"/>
      <c r="J208" s="39"/>
    </row>
    <row r="209" spans="1:10" ht="45" hidden="1" outlineLevel="1">
      <c r="A209" s="34"/>
      <c r="B209" s="35" t="s">
        <v>52</v>
      </c>
      <c r="C209" s="36">
        <v>69.3</v>
      </c>
      <c r="D209" s="36">
        <v>1</v>
      </c>
      <c r="E209" s="36">
        <f t="shared" si="12"/>
        <v>69.3</v>
      </c>
      <c r="F209" s="36"/>
      <c r="G209" s="36"/>
      <c r="H209" s="37"/>
      <c r="I209" s="38"/>
      <c r="J209" s="39"/>
    </row>
    <row r="210" spans="1:10" ht="30" hidden="1" outlineLevel="1">
      <c r="A210" s="34"/>
      <c r="B210" s="35" t="s">
        <v>122</v>
      </c>
      <c r="C210" s="36">
        <v>69.3</v>
      </c>
      <c r="D210" s="36">
        <v>1</v>
      </c>
      <c r="E210" s="36">
        <f>C210*D210</f>
        <v>69.3</v>
      </c>
      <c r="F210" s="36"/>
      <c r="G210" s="36"/>
      <c r="H210" s="37"/>
      <c r="I210" s="38"/>
      <c r="J210" s="39"/>
    </row>
    <row r="211" spans="1:10" ht="45" hidden="1" outlineLevel="1">
      <c r="A211" s="34"/>
      <c r="B211" s="35" t="s">
        <v>130</v>
      </c>
      <c r="C211" s="36">
        <v>69.3</v>
      </c>
      <c r="D211" s="36">
        <v>1</v>
      </c>
      <c r="E211" s="36">
        <f t="shared" si="12"/>
        <v>69.3</v>
      </c>
      <c r="F211" s="36"/>
      <c r="G211" s="36"/>
      <c r="H211" s="37"/>
      <c r="I211" s="38"/>
      <c r="J211" s="39"/>
    </row>
    <row r="212" spans="1:10" ht="15.75" collapsed="1" thickBot="1">
      <c r="A212" s="41"/>
      <c r="B212" s="43"/>
      <c r="C212" s="43"/>
      <c r="D212" s="43"/>
      <c r="E212" s="43"/>
      <c r="F212" s="44">
        <f>SUM(E205:E211)</f>
        <v>554.4</v>
      </c>
      <c r="G212" s="45">
        <f>F212*1.15</f>
        <v>637.56</v>
      </c>
      <c r="H212" s="46">
        <f>430/16087*F212</f>
        <v>14.818922111021323</v>
      </c>
      <c r="I212" s="47">
        <f>SUM(G212:H212)</f>
        <v>652.3789221110212</v>
      </c>
      <c r="J212" s="48">
        <v>489</v>
      </c>
    </row>
    <row r="214" ht="15.75" thickBot="1"/>
    <row r="215" spans="1:10" ht="15">
      <c r="A215" s="29" t="s">
        <v>138</v>
      </c>
      <c r="B215" s="30"/>
      <c r="C215" s="30"/>
      <c r="D215" s="30"/>
      <c r="E215" s="30"/>
      <c r="F215" s="30"/>
      <c r="G215" s="30"/>
      <c r="H215" s="31"/>
      <c r="I215" s="32"/>
      <c r="J215" s="33"/>
    </row>
    <row r="216" spans="1:10" ht="15" hidden="1" outlineLevel="1">
      <c r="A216" s="50"/>
      <c r="B216" s="35" t="s">
        <v>133</v>
      </c>
      <c r="C216" s="36">
        <v>178.92</v>
      </c>
      <c r="D216" s="36">
        <v>1</v>
      </c>
      <c r="E216" s="36">
        <f aca="true" t="shared" si="13" ref="E216:E225">C216*D216</f>
        <v>178.92</v>
      </c>
      <c r="F216" s="36"/>
      <c r="G216" s="36"/>
      <c r="H216" s="37"/>
      <c r="I216" s="38"/>
      <c r="J216" s="39"/>
    </row>
    <row r="217" spans="1:10" ht="15" hidden="1" outlineLevel="1">
      <c r="A217" s="50"/>
      <c r="B217" s="35" t="s">
        <v>134</v>
      </c>
      <c r="C217" s="36">
        <v>481.32</v>
      </c>
      <c r="D217" s="36">
        <v>1</v>
      </c>
      <c r="E217" s="36">
        <f t="shared" si="13"/>
        <v>481.32</v>
      </c>
      <c r="F217" s="36"/>
      <c r="G217" s="36"/>
      <c r="H217" s="37"/>
      <c r="I217" s="38"/>
      <c r="J217" s="39"/>
    </row>
    <row r="218" spans="1:10" ht="30" hidden="1" outlineLevel="1">
      <c r="A218" s="50"/>
      <c r="B218" s="40" t="s">
        <v>135</v>
      </c>
      <c r="C218" s="36">
        <v>97.02</v>
      </c>
      <c r="D218" s="36">
        <v>1</v>
      </c>
      <c r="E218" s="36">
        <f t="shared" si="13"/>
        <v>97.02</v>
      </c>
      <c r="F218" s="36"/>
      <c r="G218" s="36"/>
      <c r="H218" s="37"/>
      <c r="I218" s="38"/>
      <c r="J218" s="39"/>
    </row>
    <row r="219" spans="1:10" ht="30" hidden="1" outlineLevel="1">
      <c r="A219" s="50"/>
      <c r="B219" s="40" t="s">
        <v>136</v>
      </c>
      <c r="C219" s="36">
        <v>251.58</v>
      </c>
      <c r="D219" s="36"/>
      <c r="E219" s="36">
        <f t="shared" si="13"/>
        <v>0</v>
      </c>
      <c r="F219" s="36"/>
      <c r="G219" s="36"/>
      <c r="H219" s="37"/>
      <c r="I219" s="38"/>
      <c r="J219" s="39"/>
    </row>
    <row r="220" spans="1:10" ht="15" hidden="1" outlineLevel="1">
      <c r="A220" s="50"/>
      <c r="B220" s="35" t="s">
        <v>137</v>
      </c>
      <c r="C220" s="36">
        <v>270.9</v>
      </c>
      <c r="D220" s="36">
        <v>1</v>
      </c>
      <c r="E220" s="36">
        <f t="shared" si="13"/>
        <v>270.9</v>
      </c>
      <c r="F220" s="36"/>
      <c r="G220" s="36"/>
      <c r="H220" s="37"/>
      <c r="I220" s="38"/>
      <c r="J220" s="39"/>
    </row>
    <row r="221" spans="1:10" ht="15" hidden="1" outlineLevel="1">
      <c r="A221" s="50"/>
      <c r="B221" s="40" t="s">
        <v>63</v>
      </c>
      <c r="C221" s="36">
        <v>136.5</v>
      </c>
      <c r="D221" s="36"/>
      <c r="E221" s="36">
        <f t="shared" si="13"/>
        <v>0</v>
      </c>
      <c r="F221" s="36"/>
      <c r="G221" s="36"/>
      <c r="H221" s="37"/>
      <c r="I221" s="38"/>
      <c r="J221" s="39"/>
    </row>
    <row r="222" spans="1:10" ht="30" hidden="1" outlineLevel="1">
      <c r="A222" s="50"/>
      <c r="B222" s="40" t="s">
        <v>39</v>
      </c>
      <c r="C222" s="36">
        <v>65.57</v>
      </c>
      <c r="D222" s="36"/>
      <c r="E222" s="36">
        <f t="shared" si="13"/>
        <v>0</v>
      </c>
      <c r="F222" s="36"/>
      <c r="G222" s="36"/>
      <c r="H222" s="37"/>
      <c r="I222" s="38"/>
      <c r="J222" s="39"/>
    </row>
    <row r="223" spans="1:10" ht="30" hidden="1" outlineLevel="1">
      <c r="A223" s="50"/>
      <c r="B223" s="40" t="s">
        <v>74</v>
      </c>
      <c r="C223" s="36">
        <v>65.57</v>
      </c>
      <c r="D223" s="36"/>
      <c r="E223" s="36">
        <f t="shared" si="13"/>
        <v>0</v>
      </c>
      <c r="F223" s="36"/>
      <c r="G223" s="36"/>
      <c r="H223" s="37"/>
      <c r="I223" s="38"/>
      <c r="J223" s="39"/>
    </row>
    <row r="224" spans="1:10" ht="30" hidden="1" outlineLevel="1">
      <c r="A224" s="50"/>
      <c r="B224" s="40" t="s">
        <v>92</v>
      </c>
      <c r="C224" s="36">
        <v>65.57</v>
      </c>
      <c r="D224" s="36"/>
      <c r="E224" s="36">
        <f t="shared" si="13"/>
        <v>0</v>
      </c>
      <c r="F224" s="36"/>
      <c r="G224" s="36"/>
      <c r="H224" s="37"/>
      <c r="I224" s="38"/>
      <c r="J224" s="39"/>
    </row>
    <row r="225" spans="1:10" ht="30" hidden="1" outlineLevel="1">
      <c r="A225" s="50"/>
      <c r="B225" s="40" t="s">
        <v>76</v>
      </c>
      <c r="C225" s="36">
        <v>65.57</v>
      </c>
      <c r="D225" s="36"/>
      <c r="E225" s="36">
        <f t="shared" si="13"/>
        <v>0</v>
      </c>
      <c r="F225" s="36"/>
      <c r="G225" s="36"/>
      <c r="H225" s="37"/>
      <c r="I225" s="38"/>
      <c r="J225" s="39"/>
    </row>
    <row r="226" spans="1:10" ht="15.75" collapsed="1" thickBot="1">
      <c r="A226" s="69"/>
      <c r="B226" s="42"/>
      <c r="C226" s="43"/>
      <c r="D226" s="43"/>
      <c r="E226" s="43"/>
      <c r="F226" s="44">
        <f>SUM(E216:E225)</f>
        <v>1028.1599999999999</v>
      </c>
      <c r="G226" s="43"/>
      <c r="H226" s="64"/>
      <c r="I226" s="65"/>
      <c r="J226" s="48"/>
    </row>
    <row r="227" spans="1:10" ht="15">
      <c r="A227" s="29" t="s">
        <v>139</v>
      </c>
      <c r="B227" s="49"/>
      <c r="C227" s="30"/>
      <c r="D227" s="30"/>
      <c r="E227" s="30"/>
      <c r="F227" s="59"/>
      <c r="G227" s="30"/>
      <c r="H227" s="31"/>
      <c r="I227" s="32"/>
      <c r="J227" s="33"/>
    </row>
    <row r="228" spans="1:10" ht="30" hidden="1" outlineLevel="1">
      <c r="A228" s="34"/>
      <c r="B228" s="40" t="s">
        <v>140</v>
      </c>
      <c r="C228" s="36">
        <v>371.28</v>
      </c>
      <c r="D228" s="36"/>
      <c r="E228" s="36">
        <f>C228*D228</f>
        <v>0</v>
      </c>
      <c r="F228" s="36"/>
      <c r="G228" s="36"/>
      <c r="H228" s="37"/>
      <c r="I228" s="38"/>
      <c r="J228" s="39"/>
    </row>
    <row r="229" spans="1:10" ht="30" hidden="1" outlineLevel="1">
      <c r="A229" s="34"/>
      <c r="B229" s="35" t="s">
        <v>141</v>
      </c>
      <c r="C229" s="36">
        <v>371.28</v>
      </c>
      <c r="D229" s="36">
        <v>2</v>
      </c>
      <c r="E229" s="36">
        <f>C229*D229</f>
        <v>742.56</v>
      </c>
      <c r="F229" s="36"/>
      <c r="G229" s="36"/>
      <c r="H229" s="37"/>
      <c r="I229" s="38"/>
      <c r="J229" s="39"/>
    </row>
    <row r="230" spans="1:10" ht="30" hidden="1" outlineLevel="1">
      <c r="A230" s="34"/>
      <c r="B230" s="35" t="s">
        <v>142</v>
      </c>
      <c r="C230" s="36">
        <v>69.3</v>
      </c>
      <c r="D230" s="36">
        <v>3</v>
      </c>
      <c r="E230" s="36">
        <f>C230*D230</f>
        <v>207.89999999999998</v>
      </c>
      <c r="F230" s="36"/>
      <c r="G230" s="36"/>
      <c r="H230" s="37"/>
      <c r="I230" s="38"/>
      <c r="J230" s="39"/>
    </row>
    <row r="231" spans="1:10" ht="30" hidden="1" outlineLevel="1">
      <c r="A231" s="34"/>
      <c r="B231" s="35" t="s">
        <v>80</v>
      </c>
      <c r="C231" s="36">
        <v>69.3</v>
      </c>
      <c r="D231" s="36">
        <v>1</v>
      </c>
      <c r="E231" s="36">
        <f aca="true" t="shared" si="14" ref="E231:E237">C231*D231</f>
        <v>69.3</v>
      </c>
      <c r="F231" s="36"/>
      <c r="G231" s="36"/>
      <c r="H231" s="37"/>
      <c r="I231" s="38"/>
      <c r="J231" s="39"/>
    </row>
    <row r="232" spans="1:10" ht="30" hidden="1" outlineLevel="1">
      <c r="A232" s="34"/>
      <c r="B232" s="35" t="s">
        <v>91</v>
      </c>
      <c r="C232" s="36">
        <v>69.3</v>
      </c>
      <c r="D232" s="36">
        <v>2</v>
      </c>
      <c r="E232" s="36">
        <f t="shared" si="14"/>
        <v>138.6</v>
      </c>
      <c r="F232" s="36"/>
      <c r="G232" s="36"/>
      <c r="H232" s="37"/>
      <c r="I232" s="38"/>
      <c r="J232" s="39"/>
    </row>
    <row r="233" spans="1:10" ht="30" hidden="1" outlineLevel="1">
      <c r="A233" s="34"/>
      <c r="B233" s="40" t="s">
        <v>144</v>
      </c>
      <c r="C233" s="36"/>
      <c r="D233" s="36"/>
      <c r="E233" s="36">
        <f t="shared" si="14"/>
        <v>0</v>
      </c>
      <c r="F233" s="36"/>
      <c r="G233" s="36"/>
      <c r="H233" s="37"/>
      <c r="I233" s="38"/>
      <c r="J233" s="39"/>
    </row>
    <row r="234" spans="1:10" ht="45" hidden="1" outlineLevel="1">
      <c r="A234" s="34"/>
      <c r="B234" s="35" t="s">
        <v>100</v>
      </c>
      <c r="C234" s="36">
        <v>69.3</v>
      </c>
      <c r="D234" s="36">
        <v>3</v>
      </c>
      <c r="E234" s="36">
        <f t="shared" si="14"/>
        <v>207.89999999999998</v>
      </c>
      <c r="F234" s="36"/>
      <c r="G234" s="36"/>
      <c r="H234" s="37"/>
      <c r="I234" s="38"/>
      <c r="J234" s="39"/>
    </row>
    <row r="235" spans="1:10" ht="15" hidden="1" outlineLevel="1">
      <c r="A235" s="34"/>
      <c r="B235" s="35" t="s">
        <v>145</v>
      </c>
      <c r="C235" s="36">
        <v>161.28</v>
      </c>
      <c r="D235" s="36">
        <v>1</v>
      </c>
      <c r="E235" s="36">
        <f>C235*D235</f>
        <v>161.28</v>
      </c>
      <c r="F235" s="36"/>
      <c r="G235" s="36"/>
      <c r="H235" s="37"/>
      <c r="I235" s="38"/>
      <c r="J235" s="39"/>
    </row>
    <row r="236" spans="1:10" ht="15" hidden="1" outlineLevel="1">
      <c r="A236" s="34"/>
      <c r="B236" s="66" t="s">
        <v>63</v>
      </c>
      <c r="C236" s="36">
        <v>143.02</v>
      </c>
      <c r="D236" s="36"/>
      <c r="E236" s="36">
        <f t="shared" si="14"/>
        <v>0</v>
      </c>
      <c r="F236" s="36"/>
      <c r="G236" s="36"/>
      <c r="H236" s="37"/>
      <c r="I236" s="38"/>
      <c r="J236" s="39"/>
    </row>
    <row r="237" spans="1:10" ht="30" hidden="1" outlineLevel="1">
      <c r="A237" s="34"/>
      <c r="B237" s="52" t="s">
        <v>122</v>
      </c>
      <c r="C237" s="36">
        <v>69.3</v>
      </c>
      <c r="D237" s="36">
        <v>1</v>
      </c>
      <c r="E237" s="36">
        <f t="shared" si="14"/>
        <v>69.3</v>
      </c>
      <c r="F237" s="36"/>
      <c r="G237" s="36"/>
      <c r="H237" s="37"/>
      <c r="I237" s="38"/>
      <c r="J237" s="39"/>
    </row>
    <row r="238" spans="1:10" ht="45" hidden="1" outlineLevel="1">
      <c r="A238" s="34"/>
      <c r="B238" s="35" t="s">
        <v>46</v>
      </c>
      <c r="C238" s="36">
        <v>69.3</v>
      </c>
      <c r="D238" s="36">
        <v>1</v>
      </c>
      <c r="E238" s="36">
        <f>C238*D238</f>
        <v>69.3</v>
      </c>
      <c r="F238" s="36"/>
      <c r="G238" s="36"/>
      <c r="H238" s="37"/>
      <c r="I238" s="38"/>
      <c r="J238" s="39"/>
    </row>
    <row r="239" spans="1:10" ht="15.75" collapsed="1" thickBot="1">
      <c r="A239" s="41"/>
      <c r="B239" s="43"/>
      <c r="C239" s="43"/>
      <c r="D239" s="43"/>
      <c r="E239" s="43"/>
      <c r="F239" s="44">
        <f>SUM(E228:E238)</f>
        <v>1666.1399999999996</v>
      </c>
      <c r="G239" s="45">
        <f>F239*1.15</f>
        <v>1916.0609999999995</v>
      </c>
      <c r="H239" s="46">
        <f>430/16087*F239</f>
        <v>44.53535152607695</v>
      </c>
      <c r="I239" s="47">
        <f>SUM(G239:H239)</f>
        <v>1960.5963515260764</v>
      </c>
      <c r="J239" s="48"/>
    </row>
    <row r="240" ht="15.75" thickBot="1"/>
    <row r="241" spans="1:10" ht="15">
      <c r="A241" s="29" t="s">
        <v>159</v>
      </c>
      <c r="B241" s="30"/>
      <c r="C241" s="30"/>
      <c r="D241" s="30"/>
      <c r="E241" s="30"/>
      <c r="F241" s="30"/>
      <c r="G241" s="30"/>
      <c r="H241" s="31"/>
      <c r="I241" s="32"/>
      <c r="J241" s="33"/>
    </row>
    <row r="242" spans="1:10" ht="45" hidden="1" outlineLevel="1">
      <c r="A242" s="34"/>
      <c r="B242" s="35" t="s">
        <v>49</v>
      </c>
      <c r="C242" s="36">
        <v>69.3</v>
      </c>
      <c r="D242" s="36">
        <v>1</v>
      </c>
      <c r="E242" s="36">
        <f>C242*D242</f>
        <v>69.3</v>
      </c>
      <c r="F242" s="36"/>
      <c r="G242" s="36"/>
      <c r="H242" s="37"/>
      <c r="I242" s="38"/>
      <c r="J242" s="39"/>
    </row>
    <row r="243" spans="1:10" ht="30" hidden="1" outlineLevel="1">
      <c r="A243" s="34"/>
      <c r="B243" s="35" t="s">
        <v>42</v>
      </c>
      <c r="C243" s="36">
        <v>69.3</v>
      </c>
      <c r="D243" s="36">
        <v>1</v>
      </c>
      <c r="E243" s="36">
        <f>C243*D243</f>
        <v>69.3</v>
      </c>
      <c r="F243" s="36"/>
      <c r="G243" s="36"/>
      <c r="H243" s="37"/>
      <c r="I243" s="38"/>
      <c r="J243" s="39"/>
    </row>
    <row r="244" spans="1:10" ht="45" hidden="1" outlineLevel="1">
      <c r="A244" s="34"/>
      <c r="B244" s="35" t="s">
        <v>157</v>
      </c>
      <c r="C244" s="36">
        <v>69.3</v>
      </c>
      <c r="D244" s="36">
        <v>1</v>
      </c>
      <c r="E244" s="36">
        <f>C244*D244</f>
        <v>69.3</v>
      </c>
      <c r="F244" s="36"/>
      <c r="G244" s="36"/>
      <c r="H244" s="37"/>
      <c r="I244" s="38"/>
      <c r="J244" s="39"/>
    </row>
    <row r="245" spans="1:10" ht="30" hidden="1" outlineLevel="1">
      <c r="A245" s="34"/>
      <c r="B245" s="35" t="s">
        <v>158</v>
      </c>
      <c r="C245" s="36">
        <v>69.3</v>
      </c>
      <c r="D245" s="36">
        <v>1</v>
      </c>
      <c r="E245" s="36">
        <f>C245*D245</f>
        <v>69.3</v>
      </c>
      <c r="F245" s="36"/>
      <c r="G245" s="36"/>
      <c r="H245" s="37"/>
      <c r="I245" s="38"/>
      <c r="J245" s="39"/>
    </row>
    <row r="246" spans="1:10" ht="15.75" collapsed="1" thickBot="1">
      <c r="A246" s="41"/>
      <c r="B246" s="43"/>
      <c r="C246" s="43"/>
      <c r="D246" s="43"/>
      <c r="E246" s="43"/>
      <c r="F246" s="44">
        <f>SUM(E242:E245)</f>
        <v>277.2</v>
      </c>
      <c r="G246" s="45">
        <f>F246*1.15</f>
        <v>318.78</v>
      </c>
      <c r="H246" s="46">
        <f>430/16087*F246</f>
        <v>7.409461055510661</v>
      </c>
      <c r="I246" s="47">
        <f>SUM(G246:H246)</f>
        <v>326.1894610555106</v>
      </c>
      <c r="J246" s="48"/>
    </row>
  </sheetData>
  <sheetProtection/>
  <printOptions/>
  <pageMargins left="0.3937007874015748" right="0.35433070866141736" top="0.43" bottom="0.26" header="0.31496062992125984" footer="0.31496062992125984"/>
  <pageSetup fitToHeight="1" fitToWidth="1"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2010-12-14T12:17:58Z</cp:lastPrinted>
  <dcterms:created xsi:type="dcterms:W3CDTF">2010-11-18T04:23:51Z</dcterms:created>
  <dcterms:modified xsi:type="dcterms:W3CDTF">2010-12-16T07:32:53Z</dcterms:modified>
  <cp:category/>
  <cp:version/>
  <cp:contentType/>
  <cp:contentStatus/>
</cp:coreProperties>
</file>