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2"/>
  </bookViews>
  <sheets>
    <sheet name="КП-36" sheetId="1" r:id="rId1"/>
    <sheet name="Оплаты" sheetId="2" r:id="rId2"/>
    <sheet name="Раздачи" sheetId="3" r:id="rId3"/>
  </sheets>
  <definedNames>
    <definedName name="_xlnm._FilterDatabase" localSheetId="0" hidden="1">'КП-36'!$A$1:$H$83</definedName>
  </definedNames>
  <calcPr fullCalcOnLoad="1"/>
</workbook>
</file>

<file path=xl/sharedStrings.xml><?xml version="1.0" encoding="utf-8"?>
<sst xmlns="http://schemas.openxmlformats.org/spreadsheetml/2006/main" count="418" uniqueCount="180">
  <si>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</si>
  <si>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</si>
  <si>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</si>
  <si>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</si>
  <si>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</si>
  <si>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</si>
  <si>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</si>
  <si>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</si>
  <si>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</si>
  <si>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</si>
  <si>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</si>
  <si>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</si>
  <si>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</si>
  <si>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</si>
  <si>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</si>
  <si>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</si>
  <si>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</si>
  <si>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всего</t>
  </si>
  <si>
    <t>Майка для девочки ДНМ665001 белый / Голубые облака</t>
  </si>
  <si>
    <t>Веселая компания</t>
  </si>
  <si>
    <t>52-98</t>
  </si>
  <si>
    <t>Трусы для девочки ДНТ034700 белый</t>
  </si>
  <si>
    <t>Кружево</t>
  </si>
  <si>
    <t>50-92</t>
  </si>
  <si>
    <t>Eshika</t>
  </si>
  <si>
    <t>Майка для девочки ДНМ665001 белый / Трое и лукошко</t>
  </si>
  <si>
    <t>Лакомка</t>
  </si>
  <si>
    <t>Трусы для девочки ДНТ034001 белый / Мышка с ягодой</t>
  </si>
  <si>
    <t>Пушистые друзья</t>
  </si>
  <si>
    <t>Гарнитур для девочки ДНГ200001 белый / Кусочек пирожного</t>
  </si>
  <si>
    <t>Майка для девочки ДНМ665001 беж+розовый / Зайка и котик розовый</t>
  </si>
  <si>
    <t>Гарнитур для девочки ДНГ684001 беж+ярко-розовый / Пушистый котик розовый</t>
  </si>
  <si>
    <t>Сладкие сны</t>
  </si>
  <si>
    <t>Майка для девочки ДНМ665001 белый / Синяя птица</t>
  </si>
  <si>
    <t>Гжель</t>
  </si>
  <si>
    <t>Домашняя одежда</t>
  </si>
  <si>
    <t>92-164</t>
  </si>
  <si>
    <t>Платье женск. ЖНП710001 бордовый / Белая лошадь</t>
  </si>
  <si>
    <t>Комплект домашний для мальчика УНЖ401001 геометрия синий+синий</t>
  </si>
  <si>
    <t>80-152</t>
  </si>
  <si>
    <t>Пижама детск. УНЖ501067н белый+клетка красный / Заяц и звезды</t>
  </si>
  <si>
    <t>В клетку</t>
  </si>
  <si>
    <t>Платье для девочки ДПД563258 красный+серый / Вышивка гладью</t>
  </si>
  <si>
    <t>Дефиле</t>
  </si>
  <si>
    <t>Oksana0302</t>
  </si>
  <si>
    <t>Мексика</t>
  </si>
  <si>
    <t>60-116</t>
  </si>
  <si>
    <t>Джемпер для мальчика ПДБ151001н оранжевый+клинопись оранжевый</t>
  </si>
  <si>
    <t>Бриджи для мальчика ПБР011001 серо-коричневый</t>
  </si>
  <si>
    <t>Джемпер для девочки ДДК251001н вышивка</t>
  </si>
  <si>
    <t>Славянский орнамент</t>
  </si>
  <si>
    <t>АсенокС</t>
  </si>
  <si>
    <t>Платье для девочки ДПК258001н</t>
  </si>
  <si>
    <t>Ахчи</t>
  </si>
  <si>
    <t>62-122</t>
  </si>
  <si>
    <t>Джемпер для девочки ДДК251001н белый+вышивка</t>
  </si>
  <si>
    <t>54-104</t>
  </si>
  <si>
    <t>Дидактика</t>
  </si>
  <si>
    <t>Ollena</t>
  </si>
  <si>
    <t>Трусы для мальчика ПНШ721001н черный+камуфляж цифра ночь</t>
  </si>
  <si>
    <t>Высота</t>
  </si>
  <si>
    <t>76-146</t>
  </si>
  <si>
    <t>Головной убор для девочки ДГК287001н</t>
  </si>
  <si>
    <t>Платье для девочки ДПК924001н жостовские букеты+малина</t>
  </si>
  <si>
    <t>Летний блюз</t>
  </si>
  <si>
    <t>72-140</t>
  </si>
  <si>
    <t>oksana010</t>
  </si>
  <si>
    <t>Платье для девочки ДПК258001н орнамент бирюза / малина</t>
  </si>
  <si>
    <t>Платье для девочки ДПБ913001н бабочки на красном+изумруд</t>
  </si>
  <si>
    <t>Купальник для девочки ДТД896800 белый</t>
  </si>
  <si>
    <t>Штучный</t>
  </si>
  <si>
    <t>Tani</t>
  </si>
  <si>
    <t>Сарафан для девочки ДПС259001н</t>
  </si>
  <si>
    <t>64-128</t>
  </si>
  <si>
    <t>Jani</t>
  </si>
  <si>
    <t>Трусы для девочки ДНТ034001 сирень / Две вишенки</t>
  </si>
  <si>
    <t>Гарнитур для девочки ДНГ681001н белый+клетка красный / Трое и лукошко</t>
  </si>
  <si>
    <t>Трусы для девочки ДНТ034001 белый / Мышка с цветами / - / красный</t>
  </si>
  <si>
    <t>Трусы для девочки ДНТ034001н клетка красный / красный</t>
  </si>
  <si>
    <t>Трусы для девочки ДНТ418001 сирень+фиолетовый</t>
  </si>
  <si>
    <t>Ролики</t>
  </si>
  <si>
    <t>оплачены 30.06 по акции -15% и заодно</t>
  </si>
  <si>
    <t>Комплект верхний для девочки 2ДДК553 серый+малина</t>
  </si>
  <si>
    <t>Пиши мне в аську</t>
  </si>
  <si>
    <t>88-164</t>
  </si>
  <si>
    <t>Комплект верхний для девочки 2ДДР245 белый+бирюза</t>
  </si>
  <si>
    <t>Яркие краски</t>
  </si>
  <si>
    <t>Гарнитур бельевой для мальчика 4ПДМ2Т680 черный+камуфляж цифра ночь / Аэродром+Шестиугольник</t>
  </si>
  <si>
    <t>Авиадиспетчер</t>
  </si>
  <si>
    <t>Гарнитур бельевой для мальчика 4П2М2Т265 голубой+темно-синий / Герб+Русский флот</t>
  </si>
  <si>
    <t>Андреевский флаг</t>
  </si>
  <si>
    <t>Metel</t>
  </si>
  <si>
    <t>Гарнитур бельевой для мальчика 4П2М2Т304 морская волна / Компас</t>
  </si>
  <si>
    <t>Вершина</t>
  </si>
  <si>
    <t>56-110</t>
  </si>
  <si>
    <t>акция Комплекты</t>
  </si>
  <si>
    <t>Гарнитур бельевой для девочки 3ДНТ062 сердечки сирень</t>
  </si>
  <si>
    <t>Белье</t>
  </si>
  <si>
    <t>Anney</t>
  </si>
  <si>
    <t>Мастерица</t>
  </si>
  <si>
    <t>Комплект домашний для девочки 3Д2ДР631</t>
  </si>
  <si>
    <t>Комплект домашний для девочки 2ДДЛ010</t>
  </si>
  <si>
    <t>Лисичка</t>
  </si>
  <si>
    <t>54-92</t>
  </si>
  <si>
    <t>Neeva</t>
  </si>
  <si>
    <t>Комплект домашний детск. 2УДБ615</t>
  </si>
  <si>
    <t>На лугу</t>
  </si>
  <si>
    <t>Гарнитур для мальчика ПНГ173001 белый+бордовый+темно-синий / - / Капитан корабля</t>
  </si>
  <si>
    <t>Маленький пират</t>
  </si>
  <si>
    <t>Гарнитур для мальчика ПНГ474002 серый+темно-синий / - / Бульдозер</t>
  </si>
  <si>
    <t>Стройтехника</t>
  </si>
  <si>
    <t>Трямм-м</t>
  </si>
  <si>
    <t>Рейтузы для девочки ДРЛ894800 коралл</t>
  </si>
  <si>
    <t>Джемпер для девочки ДДД250001н белый+вышивка</t>
  </si>
  <si>
    <t>R@isa</t>
  </si>
  <si>
    <t>Комплект для девочки 2Д2Д407 бирюза+салат</t>
  </si>
  <si>
    <t>Праздничная</t>
  </si>
  <si>
    <t>84-158</t>
  </si>
  <si>
    <t>Выходной</t>
  </si>
  <si>
    <t>Головной убор детск. УГШ100200 морская волна</t>
  </si>
  <si>
    <t>Btata</t>
  </si>
  <si>
    <t>-=Санечка=-</t>
  </si>
  <si>
    <t>Natural</t>
  </si>
  <si>
    <t>Кальсоны для мальчика ПНЛ610200 морская волна</t>
  </si>
  <si>
    <t>Кальсоны для мальчика ПНЛ610200 оливковый</t>
  </si>
  <si>
    <t>Комплект верхний для девочки 3ДДБГ244 белый+клетка красный</t>
  </si>
  <si>
    <t>Ягодки</t>
  </si>
  <si>
    <t>48-74</t>
  </si>
  <si>
    <t>гуторова олеся</t>
  </si>
  <si>
    <t>Мармозетка</t>
  </si>
  <si>
    <t>Кальсоны для мальчика ПНЛ627025 черный</t>
  </si>
  <si>
    <t>Trevira</t>
  </si>
  <si>
    <t>anna9om</t>
  </si>
  <si>
    <t>Комплект домашний для девочки 2ДДР016 персик+салат / - / Лисенок</t>
  </si>
  <si>
    <t>Комплект верхний для девочки 2ДДБ297 белый+фиолетовый</t>
  </si>
  <si>
    <t>В сети</t>
  </si>
  <si>
    <t>Комплект верхний для девочки 2ДДД410 белый+розовый+голубой</t>
  </si>
  <si>
    <t>Комплект верхний для девочки 2ДПЛ596 красный+полоски</t>
  </si>
  <si>
    <t>Хоровод</t>
  </si>
  <si>
    <t>M.M.</t>
  </si>
  <si>
    <t>Комплект верхний для мальчика 2ПДР611 серый+синий</t>
  </si>
  <si>
    <t>Космос</t>
  </si>
  <si>
    <t>Комплект верхний для мальчика 2ПДШ235 бирюза+кофе</t>
  </si>
  <si>
    <t>Марлин</t>
  </si>
  <si>
    <t>Аркадия</t>
  </si>
  <si>
    <t>Комплект верхний для мальчика 2ПДР611 оранжевый+синий</t>
  </si>
  <si>
    <t>Стандарт</t>
  </si>
  <si>
    <t>68-134</t>
  </si>
  <si>
    <t>Майка для мальчика ПНМ009001 белый</t>
  </si>
  <si>
    <t>Майка для мальчика ПНМ009001 черный</t>
  </si>
  <si>
    <t>Джемпер для мальчика ПДД002001 белый</t>
  </si>
  <si>
    <t>Школа</t>
  </si>
  <si>
    <t>Татьяна К</t>
  </si>
  <si>
    <t>Mishal</t>
  </si>
  <si>
    <t>Славна</t>
  </si>
  <si>
    <t>Шорты для мальчика ПШК547800 черный</t>
  </si>
  <si>
    <t>Джемпер для мальчика ПДК045001 белый</t>
  </si>
  <si>
    <t>Кальсоны для мальчика ПНЛ573069 черный+серый</t>
  </si>
  <si>
    <t>Merino Wool</t>
  </si>
  <si>
    <t>Комплект верхний для девочки 2ДДЛ561 белый+малина</t>
  </si>
  <si>
    <t>Головной убор-подшлемник детск. УГШ076025 черный</t>
  </si>
  <si>
    <t>Джемпер для девочки ДДБ254001н вышивка</t>
  </si>
  <si>
    <t>MaCheri</t>
  </si>
  <si>
    <t>1541+277</t>
  </si>
  <si>
    <t>1258+82</t>
  </si>
  <si>
    <t>РЦРНива</t>
  </si>
  <si>
    <t>РЦРБердск</t>
  </si>
  <si>
    <t>РЦРТелецентр</t>
  </si>
  <si>
    <t>ВЗ</t>
  </si>
  <si>
    <t>РЦРПервомайка</t>
  </si>
  <si>
    <t>РЦРЭкватор</t>
  </si>
  <si>
    <t>РЦРКалинина</t>
  </si>
  <si>
    <t>РЦРпл.Ленина</t>
  </si>
  <si>
    <t>РЦРВолна</t>
  </si>
  <si>
    <t>ОВЗ Ника</t>
  </si>
  <si>
    <t>РЦРРодники</t>
  </si>
  <si>
    <t>РЦРКольцово</t>
  </si>
  <si>
    <t>Щ</t>
  </si>
  <si>
    <t>РЦРМаркса</t>
  </si>
  <si>
    <t>РЦРЗатулинка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</si>
</sst>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2"/>
      <name val="Calibri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pane ySplit="1" topLeftCell="BM2" activePane="bottomLeft" state="frozen"/>
      <selection pane="topLeft" activeCell="A1" sqref="A1"/>
      <selection pane="bottomLeft" activeCell="G90" sqref="G90"/>
    </sheetView>
  </sheetViews>
  <sheetFormatPr defaultColWidth="9.00390625" defaultRowHeight="12.75"/>
  <cols>
    <col min="1" max="1" width="57.875" style="0" customWidth="1"/>
    <col min="2" max="2" width="20.875" style="0" customWidth="1"/>
    <col min="3" max="3" width="10.75390625" style="12" customWidth="1"/>
    <col min="4" max="4" width="9.125" style="12" customWidth="1"/>
    <col min="6" max="6" width="7.875" style="0" customWidth="1"/>
    <col min="7" max="7" width="11.875" style="0" customWidth="1"/>
    <col min="8" max="8" width="16.875" style="0" customWidth="1"/>
  </cols>
  <sheetData>
    <row r="1" spans="1:8" s="1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t="s">
        <v>123</v>
      </c>
      <c r="B2" t="s">
        <v>122</v>
      </c>
      <c r="C2" s="12" t="s">
        <v>46</v>
      </c>
      <c r="D2" s="12">
        <v>326</v>
      </c>
      <c r="E2">
        <v>2</v>
      </c>
      <c r="F2" s="3">
        <f>D2*E2</f>
        <v>652</v>
      </c>
      <c r="G2" s="3">
        <f>F2*1.07</f>
        <v>697.64</v>
      </c>
      <c r="H2" s="27" t="s">
        <v>121</v>
      </c>
    </row>
    <row r="3" spans="1:8" ht="13.5" thickBot="1">
      <c r="A3" t="s">
        <v>124</v>
      </c>
      <c r="B3" t="s">
        <v>122</v>
      </c>
      <c r="C3" s="12" t="s">
        <v>54</v>
      </c>
      <c r="D3" s="12">
        <v>326</v>
      </c>
      <c r="E3">
        <v>2</v>
      </c>
      <c r="F3" s="3">
        <f>D3*E3</f>
        <v>652</v>
      </c>
      <c r="G3" s="3">
        <f>F3*1.07</f>
        <v>697.64</v>
      </c>
      <c r="H3" s="27" t="s">
        <v>121</v>
      </c>
    </row>
    <row r="4" spans="1:9" ht="12.75">
      <c r="A4" s="38" t="s">
        <v>134</v>
      </c>
      <c r="B4" s="38" t="s">
        <v>135</v>
      </c>
      <c r="C4" s="38" t="s">
        <v>54</v>
      </c>
      <c r="D4" s="39">
        <v>331</v>
      </c>
      <c r="E4" s="40">
        <v>1</v>
      </c>
      <c r="F4" s="40">
        <f>D4*E4</f>
        <v>331</v>
      </c>
      <c r="G4" s="40">
        <f>F4*1.15</f>
        <v>380.65</v>
      </c>
      <c r="H4" s="38" t="s">
        <v>132</v>
      </c>
      <c r="I4" s="12"/>
    </row>
    <row r="5" spans="1:8" ht="12.75">
      <c r="A5" t="s">
        <v>133</v>
      </c>
      <c r="B5" t="s">
        <v>35</v>
      </c>
      <c r="C5" s="12" t="s">
        <v>54</v>
      </c>
      <c r="D5" s="24">
        <v>204</v>
      </c>
      <c r="E5" s="3">
        <v>1</v>
      </c>
      <c r="F5" s="3">
        <f>D5*E5</f>
        <v>204</v>
      </c>
      <c r="G5" s="22">
        <f>F5*1.15</f>
        <v>234.6</v>
      </c>
      <c r="H5" t="s">
        <v>132</v>
      </c>
    </row>
    <row r="6" spans="1:9" s="12" customFormat="1" ht="12.75">
      <c r="A6" t="s">
        <v>82</v>
      </c>
      <c r="B6" t="s">
        <v>83</v>
      </c>
      <c r="C6" s="12" t="s">
        <v>54</v>
      </c>
      <c r="D6" s="24">
        <v>211</v>
      </c>
      <c r="E6" s="3">
        <v>1</v>
      </c>
      <c r="F6" s="3">
        <f>D6*E6</f>
        <v>211</v>
      </c>
      <c r="G6" s="22">
        <f>F6*1.15</f>
        <v>242.64999999999998</v>
      </c>
      <c r="H6" t="s">
        <v>132</v>
      </c>
      <c r="I6"/>
    </row>
    <row r="7" spans="1:8" ht="12.75">
      <c r="A7" t="s">
        <v>136</v>
      </c>
      <c r="B7" t="s">
        <v>116</v>
      </c>
      <c r="C7" s="12" t="s">
        <v>54</v>
      </c>
      <c r="D7" s="24">
        <v>255</v>
      </c>
      <c r="E7" s="3">
        <v>1</v>
      </c>
      <c r="F7" s="3">
        <f>D7*E7</f>
        <v>255</v>
      </c>
      <c r="G7" s="22">
        <f>F7*1.15</f>
        <v>293.25</v>
      </c>
      <c r="H7" t="s">
        <v>132</v>
      </c>
    </row>
    <row r="8" spans="1:8" ht="12.75">
      <c r="A8" t="s">
        <v>113</v>
      </c>
      <c r="B8" t="s">
        <v>50</v>
      </c>
      <c r="C8" s="12" t="s">
        <v>54</v>
      </c>
      <c r="D8" s="12">
        <v>241</v>
      </c>
      <c r="E8" s="3">
        <v>1</v>
      </c>
      <c r="F8" s="3">
        <f>D8*E8</f>
        <v>241</v>
      </c>
      <c r="G8" s="22">
        <f>F8*1.15</f>
        <v>277.15</v>
      </c>
      <c r="H8" s="12" t="s">
        <v>132</v>
      </c>
    </row>
    <row r="9" spans="1:8" ht="13.5" thickBot="1">
      <c r="A9" t="s">
        <v>137</v>
      </c>
      <c r="B9" t="s">
        <v>138</v>
      </c>
      <c r="C9" s="12" t="s">
        <v>54</v>
      </c>
      <c r="D9" s="24">
        <v>338</v>
      </c>
      <c r="E9" s="3">
        <v>1</v>
      </c>
      <c r="F9" s="3">
        <f>D9*E9</f>
        <v>338</v>
      </c>
      <c r="G9" s="22">
        <f>F9*1.15</f>
        <v>388.7</v>
      </c>
      <c r="H9" t="s">
        <v>132</v>
      </c>
    </row>
    <row r="10" spans="1:8" ht="12.75">
      <c r="A10" s="41" t="s">
        <v>96</v>
      </c>
      <c r="B10" s="41" t="s">
        <v>97</v>
      </c>
      <c r="C10" s="38" t="s">
        <v>73</v>
      </c>
      <c r="D10" s="39">
        <v>78</v>
      </c>
      <c r="E10" s="42">
        <v>1</v>
      </c>
      <c r="F10" s="42">
        <f>D10*E10</f>
        <v>78</v>
      </c>
      <c r="G10" s="42">
        <f>F10*1.12</f>
        <v>87.36000000000001</v>
      </c>
      <c r="H10" s="43" t="s">
        <v>98</v>
      </c>
    </row>
    <row r="11" spans="1:9" ht="13.5" thickBot="1">
      <c r="A11" s="12" t="s">
        <v>100</v>
      </c>
      <c r="B11" s="12" t="s">
        <v>99</v>
      </c>
      <c r="C11" s="12" t="s">
        <v>54</v>
      </c>
      <c r="D11" s="24">
        <v>379</v>
      </c>
      <c r="E11" s="18">
        <v>1</v>
      </c>
      <c r="F11" s="18">
        <f>D11*E11</f>
        <v>379</v>
      </c>
      <c r="G11" s="3">
        <f>F11*1.12</f>
        <v>424.48</v>
      </c>
      <c r="H11" t="s">
        <v>98</v>
      </c>
      <c r="I11" s="12"/>
    </row>
    <row r="12" spans="1:8" ht="13.5" thickBot="1">
      <c r="A12" s="41" t="s">
        <v>119</v>
      </c>
      <c r="B12" s="41" t="s">
        <v>122</v>
      </c>
      <c r="C12" s="38">
        <v>52</v>
      </c>
      <c r="D12" s="38">
        <v>202</v>
      </c>
      <c r="E12" s="42">
        <v>2</v>
      </c>
      <c r="F12" s="42">
        <f>D12*E12</f>
        <v>404</v>
      </c>
      <c r="G12" s="42">
        <f>F12*1.15</f>
        <v>464.59999999999997</v>
      </c>
      <c r="H12" s="41" t="s">
        <v>120</v>
      </c>
    </row>
    <row r="13" spans="1:8" ht="12.75">
      <c r="A13" s="41" t="s">
        <v>40</v>
      </c>
      <c r="B13" s="41" t="s">
        <v>41</v>
      </c>
      <c r="C13" s="38" t="s">
        <v>20</v>
      </c>
      <c r="D13" s="44">
        <v>271</v>
      </c>
      <c r="E13" s="42">
        <v>1</v>
      </c>
      <c r="F13" s="42">
        <f>D13*E13</f>
        <v>271</v>
      </c>
      <c r="G13" s="42">
        <f>F13*1.15</f>
        <v>311.65</v>
      </c>
      <c r="H13" s="41" t="s">
        <v>24</v>
      </c>
    </row>
    <row r="14" spans="1:8" ht="12.75">
      <c r="A14" t="s">
        <v>18</v>
      </c>
      <c r="B14" t="s">
        <v>19</v>
      </c>
      <c r="C14" s="12" t="s">
        <v>20</v>
      </c>
      <c r="D14" s="23">
        <v>80</v>
      </c>
      <c r="E14" s="3">
        <v>1</v>
      </c>
      <c r="F14" s="3">
        <f>D14*E14</f>
        <v>80</v>
      </c>
      <c r="G14" s="3">
        <f>F14*1.15</f>
        <v>92</v>
      </c>
      <c r="H14" s="20" t="s">
        <v>24</v>
      </c>
    </row>
    <row r="15" spans="1:9" s="12" customFormat="1" ht="12.75">
      <c r="A15" t="s">
        <v>33</v>
      </c>
      <c r="B15" t="s">
        <v>34</v>
      </c>
      <c r="C15" s="12" t="s">
        <v>20</v>
      </c>
      <c r="D15" s="23">
        <v>80</v>
      </c>
      <c r="E15" s="3">
        <v>1</v>
      </c>
      <c r="F15" s="3">
        <f>D15*E15</f>
        <v>80</v>
      </c>
      <c r="G15" s="3">
        <f>F15*1.15</f>
        <v>92</v>
      </c>
      <c r="H15" t="s">
        <v>24</v>
      </c>
      <c r="I15"/>
    </row>
    <row r="16" spans="1:8" ht="12.75">
      <c r="A16" t="s">
        <v>42</v>
      </c>
      <c r="B16" t="s">
        <v>43</v>
      </c>
      <c r="C16" s="12" t="s">
        <v>20</v>
      </c>
      <c r="D16" s="12">
        <v>287</v>
      </c>
      <c r="E16" s="3">
        <v>1</v>
      </c>
      <c r="F16" s="3">
        <f>D16*E16</f>
        <v>287</v>
      </c>
      <c r="G16" s="3">
        <f>F16*1.15</f>
        <v>330.04999999999995</v>
      </c>
      <c r="H16" t="s">
        <v>24</v>
      </c>
    </row>
    <row r="17" spans="1:8" ht="12.75">
      <c r="A17" t="s">
        <v>38</v>
      </c>
      <c r="B17" t="s">
        <v>35</v>
      </c>
      <c r="C17" s="12" t="s">
        <v>39</v>
      </c>
      <c r="D17" s="23">
        <v>162</v>
      </c>
      <c r="E17" s="3">
        <v>1</v>
      </c>
      <c r="F17" s="3">
        <f>D17*E17</f>
        <v>162</v>
      </c>
      <c r="G17" s="3">
        <f>F17*1.15</f>
        <v>186.29999999999998</v>
      </c>
      <c r="H17" t="s">
        <v>24</v>
      </c>
    </row>
    <row r="18" spans="1:9" ht="12.75">
      <c r="A18" s="12" t="s">
        <v>37</v>
      </c>
      <c r="B18" s="12" t="s">
        <v>35</v>
      </c>
      <c r="C18" s="12" t="s">
        <v>36</v>
      </c>
      <c r="D18" s="23">
        <v>188</v>
      </c>
      <c r="E18" s="18">
        <v>1</v>
      </c>
      <c r="F18" s="18">
        <f>D18*E18</f>
        <v>188</v>
      </c>
      <c r="G18" s="3">
        <f>F18*1.15</f>
        <v>216.2</v>
      </c>
      <c r="H18" s="27" t="s">
        <v>24</v>
      </c>
      <c r="I18" s="12"/>
    </row>
    <row r="19" spans="1:8" ht="12.75">
      <c r="A19" t="s">
        <v>21</v>
      </c>
      <c r="B19" t="s">
        <v>22</v>
      </c>
      <c r="C19" s="12" t="s">
        <v>23</v>
      </c>
      <c r="D19" s="23">
        <v>50</v>
      </c>
      <c r="E19" s="3">
        <v>1</v>
      </c>
      <c r="F19" s="3">
        <f>D19*E19</f>
        <v>50</v>
      </c>
      <c r="G19" s="3">
        <f>F19*1.15</f>
        <v>57.49999999999999</v>
      </c>
      <c r="H19" s="20" t="s">
        <v>24</v>
      </c>
    </row>
    <row r="20" spans="1:8" ht="12.75">
      <c r="A20" t="s">
        <v>25</v>
      </c>
      <c r="B20" t="s">
        <v>26</v>
      </c>
      <c r="C20" s="12" t="s">
        <v>20</v>
      </c>
      <c r="D20" s="23">
        <v>80</v>
      </c>
      <c r="E20" s="3">
        <v>1</v>
      </c>
      <c r="F20" s="3">
        <f>D20*E20</f>
        <v>80</v>
      </c>
      <c r="G20" s="3">
        <f>F20*1.15</f>
        <v>92</v>
      </c>
      <c r="H20" t="s">
        <v>24</v>
      </c>
    </row>
    <row r="21" spans="1:8" ht="12.75">
      <c r="A21" t="s">
        <v>27</v>
      </c>
      <c r="B21" t="s">
        <v>26</v>
      </c>
      <c r="C21" s="12" t="s">
        <v>20</v>
      </c>
      <c r="D21" s="23">
        <v>50</v>
      </c>
      <c r="E21" s="3">
        <v>1</v>
      </c>
      <c r="F21" s="3">
        <f>D21*E21</f>
        <v>50</v>
      </c>
      <c r="G21" s="3">
        <f>F21*1.15</f>
        <v>57.49999999999999</v>
      </c>
      <c r="H21" t="s">
        <v>24</v>
      </c>
    </row>
    <row r="22" spans="1:8" ht="12.75">
      <c r="A22" t="s">
        <v>31</v>
      </c>
      <c r="B22" t="s">
        <v>28</v>
      </c>
      <c r="C22" s="12" t="s">
        <v>20</v>
      </c>
      <c r="D22" s="23">
        <v>131</v>
      </c>
      <c r="E22" s="3">
        <v>1</v>
      </c>
      <c r="F22" s="3">
        <f>D22*E22</f>
        <v>131</v>
      </c>
      <c r="G22" s="3">
        <f>F22*1.15</f>
        <v>150.64999999999998</v>
      </c>
      <c r="H22" t="s">
        <v>24</v>
      </c>
    </row>
    <row r="23" spans="1:8" ht="12.75">
      <c r="A23" t="s">
        <v>30</v>
      </c>
      <c r="B23" t="s">
        <v>28</v>
      </c>
      <c r="C23" s="12" t="s">
        <v>23</v>
      </c>
      <c r="D23" s="23">
        <v>80</v>
      </c>
      <c r="E23" s="3">
        <v>1</v>
      </c>
      <c r="F23" s="3">
        <f>D23*E23</f>
        <v>80</v>
      </c>
      <c r="G23" s="3">
        <f>F23*1.15</f>
        <v>92</v>
      </c>
      <c r="H23" t="s">
        <v>24</v>
      </c>
    </row>
    <row r="24" spans="1:8" ht="13.5" thickBot="1">
      <c r="A24" t="s">
        <v>29</v>
      </c>
      <c r="B24" t="s">
        <v>32</v>
      </c>
      <c r="C24" s="12" t="s">
        <v>20</v>
      </c>
      <c r="D24" s="23">
        <v>137</v>
      </c>
      <c r="E24" s="3">
        <v>1</v>
      </c>
      <c r="F24" s="3">
        <f>D24*E24</f>
        <v>137</v>
      </c>
      <c r="G24" s="3">
        <f>F24*1.15</f>
        <v>157.54999999999998</v>
      </c>
      <c r="H24" t="s">
        <v>24</v>
      </c>
    </row>
    <row r="25" spans="1:8" ht="12.75">
      <c r="A25" s="41" t="s">
        <v>76</v>
      </c>
      <c r="B25" s="41" t="s">
        <v>26</v>
      </c>
      <c r="C25" s="38" t="s">
        <v>20</v>
      </c>
      <c r="D25" s="44">
        <v>127</v>
      </c>
      <c r="E25" s="42">
        <v>1</v>
      </c>
      <c r="F25" s="42">
        <f>D25*E25</f>
        <v>127</v>
      </c>
      <c r="G25" s="42">
        <f>F25*1.12</f>
        <v>142.24</v>
      </c>
      <c r="H25" s="38" t="s">
        <v>74</v>
      </c>
    </row>
    <row r="26" spans="1:8" ht="12.75">
      <c r="A26" t="s">
        <v>77</v>
      </c>
      <c r="B26" t="s">
        <v>26</v>
      </c>
      <c r="C26" s="12" t="s">
        <v>46</v>
      </c>
      <c r="D26" s="23">
        <v>57</v>
      </c>
      <c r="E26" s="3">
        <v>1</v>
      </c>
      <c r="F26" s="3">
        <f>D26*E26</f>
        <v>57</v>
      </c>
      <c r="G26" s="3">
        <f>F26*1.12</f>
        <v>63.84</v>
      </c>
      <c r="H26" s="12" t="s">
        <v>74</v>
      </c>
    </row>
    <row r="27" spans="1:9" s="12" customFormat="1" ht="12.75">
      <c r="A27" t="s">
        <v>78</v>
      </c>
      <c r="B27" t="s">
        <v>26</v>
      </c>
      <c r="C27" s="12" t="s">
        <v>20</v>
      </c>
      <c r="D27" s="23">
        <v>50</v>
      </c>
      <c r="E27" s="3">
        <v>1</v>
      </c>
      <c r="F27" s="3">
        <f>D27*E27</f>
        <v>50</v>
      </c>
      <c r="G27" s="3">
        <f>F27*1.12</f>
        <v>56.00000000000001</v>
      </c>
      <c r="H27" s="12" t="s">
        <v>74</v>
      </c>
      <c r="I27"/>
    </row>
    <row r="28" spans="1:8" s="12" customFormat="1" ht="12.75">
      <c r="A28" s="12" t="s">
        <v>79</v>
      </c>
      <c r="B28" s="12" t="s">
        <v>80</v>
      </c>
      <c r="C28" s="12" t="s">
        <v>46</v>
      </c>
      <c r="D28" s="23">
        <v>32</v>
      </c>
      <c r="E28" s="18">
        <v>1</v>
      </c>
      <c r="F28" s="18">
        <f>D28*E28</f>
        <v>32</v>
      </c>
      <c r="G28" s="18">
        <f>F28*1.12</f>
        <v>35.84</v>
      </c>
      <c r="H28" s="28" t="s">
        <v>74</v>
      </c>
    </row>
    <row r="29" spans="1:9" s="12" customFormat="1" ht="13.5" thickBot="1">
      <c r="A29" t="s">
        <v>75</v>
      </c>
      <c r="B29" t="s">
        <v>32</v>
      </c>
      <c r="C29" s="12" t="s">
        <v>46</v>
      </c>
      <c r="D29" s="23">
        <v>50</v>
      </c>
      <c r="E29" s="3">
        <v>1</v>
      </c>
      <c r="F29" s="3">
        <f>D29*E29</f>
        <v>50</v>
      </c>
      <c r="G29" s="3">
        <f>F29*1.12</f>
        <v>56.00000000000001</v>
      </c>
      <c r="H29" s="25" t="s">
        <v>74</v>
      </c>
      <c r="I29"/>
    </row>
    <row r="30" spans="1:9" s="12" customFormat="1" ht="12.75">
      <c r="A30" s="41" t="s">
        <v>140</v>
      </c>
      <c r="B30" s="41" t="s">
        <v>141</v>
      </c>
      <c r="C30" s="38" t="s">
        <v>54</v>
      </c>
      <c r="D30" s="39">
        <v>369</v>
      </c>
      <c r="E30" s="42">
        <v>1</v>
      </c>
      <c r="F30" s="42">
        <f>D30*E30</f>
        <v>369</v>
      </c>
      <c r="G30" s="42">
        <f>F30*1.15</f>
        <v>424.34999999999997</v>
      </c>
      <c r="H30" s="41" t="s">
        <v>139</v>
      </c>
      <c r="I30"/>
    </row>
    <row r="31" spans="1:8" s="12" customFormat="1" ht="13.5" thickBot="1">
      <c r="A31" s="12" t="s">
        <v>142</v>
      </c>
      <c r="B31" s="12" t="s">
        <v>143</v>
      </c>
      <c r="C31" s="12" t="s">
        <v>54</v>
      </c>
      <c r="D31" s="24">
        <v>386</v>
      </c>
      <c r="E31" s="18">
        <v>1</v>
      </c>
      <c r="F31" s="18">
        <f>D31*E31</f>
        <v>386</v>
      </c>
      <c r="G31" s="3">
        <f>F31*1.15</f>
        <v>443.9</v>
      </c>
      <c r="H31" t="s">
        <v>139</v>
      </c>
    </row>
    <row r="32" spans="1:8" ht="12.75">
      <c r="A32" s="41" t="s">
        <v>161</v>
      </c>
      <c r="B32" s="41" t="s">
        <v>50</v>
      </c>
      <c r="C32" s="38" t="s">
        <v>20</v>
      </c>
      <c r="D32" s="38">
        <v>185</v>
      </c>
      <c r="E32" s="42">
        <v>1</v>
      </c>
      <c r="F32" s="42">
        <f>D32*E32</f>
        <v>185</v>
      </c>
      <c r="G32" s="42">
        <f>F32*1.15</f>
        <v>212.74999999999997</v>
      </c>
      <c r="H32" s="45" t="s">
        <v>162</v>
      </c>
    </row>
    <row r="33" spans="1:9" ht="12.75">
      <c r="A33" s="12" t="s">
        <v>52</v>
      </c>
      <c r="B33" s="12" t="s">
        <v>50</v>
      </c>
      <c r="C33" s="12" t="s">
        <v>20</v>
      </c>
      <c r="D33" s="12">
        <v>326</v>
      </c>
      <c r="E33" s="18">
        <v>1</v>
      </c>
      <c r="F33" s="18">
        <f>D33*E33</f>
        <v>326</v>
      </c>
      <c r="G33" s="3">
        <f>F33*1.15</f>
        <v>374.9</v>
      </c>
      <c r="H33" s="14" t="s">
        <v>162</v>
      </c>
      <c r="I33" s="12"/>
    </row>
    <row r="34" spans="1:8" ht="13.5" thickBot="1">
      <c r="A34" s="12" t="s">
        <v>112</v>
      </c>
      <c r="B34" s="12" t="s">
        <v>50</v>
      </c>
      <c r="C34" s="12" t="s">
        <v>20</v>
      </c>
      <c r="D34" s="12">
        <v>156</v>
      </c>
      <c r="E34" s="18">
        <v>1</v>
      </c>
      <c r="F34" s="18">
        <f>D34*E34</f>
        <v>156</v>
      </c>
      <c r="G34" s="3">
        <f>F34*1.15</f>
        <v>179.39999999999998</v>
      </c>
      <c r="H34" s="14" t="s">
        <v>162</v>
      </c>
    </row>
    <row r="35" spans="1:8" ht="12.75">
      <c r="A35" s="41" t="s">
        <v>87</v>
      </c>
      <c r="B35" s="41" t="s">
        <v>88</v>
      </c>
      <c r="C35" s="38" t="s">
        <v>65</v>
      </c>
      <c r="D35" s="39">
        <v>306</v>
      </c>
      <c r="E35" s="42">
        <v>1</v>
      </c>
      <c r="F35" s="42">
        <f>D35*E35</f>
        <v>306</v>
      </c>
      <c r="G35" s="42">
        <f>F35*1.12</f>
        <v>342.72</v>
      </c>
      <c r="H35" s="46" t="s">
        <v>91</v>
      </c>
    </row>
    <row r="36" spans="1:8" ht="12.75">
      <c r="A36" t="s">
        <v>89</v>
      </c>
      <c r="B36" t="s">
        <v>90</v>
      </c>
      <c r="C36" s="12" t="s">
        <v>65</v>
      </c>
      <c r="D36" s="24">
        <v>400</v>
      </c>
      <c r="E36" s="3">
        <v>1</v>
      </c>
      <c r="F36" s="3">
        <f>D36*E36</f>
        <v>400</v>
      </c>
      <c r="G36" s="3">
        <f>F36*1.12</f>
        <v>448.00000000000006</v>
      </c>
      <c r="H36" s="20" t="s">
        <v>91</v>
      </c>
    </row>
    <row r="37" spans="1:9" ht="12.75">
      <c r="A37" t="s">
        <v>92</v>
      </c>
      <c r="B37" t="s">
        <v>93</v>
      </c>
      <c r="C37" s="12" t="s">
        <v>94</v>
      </c>
      <c r="D37" s="24">
        <v>317</v>
      </c>
      <c r="E37" s="3">
        <v>1</v>
      </c>
      <c r="F37" s="3">
        <f>D37*E37</f>
        <v>317</v>
      </c>
      <c r="G37" s="3">
        <f>F37*1.12</f>
        <v>355.04</v>
      </c>
      <c r="H37" t="s">
        <v>91</v>
      </c>
      <c r="I37" s="12"/>
    </row>
    <row r="38" spans="1:9" ht="12.75">
      <c r="A38" s="12" t="s">
        <v>107</v>
      </c>
      <c r="B38" s="12" t="s">
        <v>108</v>
      </c>
      <c r="C38" s="12" t="s">
        <v>56</v>
      </c>
      <c r="D38" s="12">
        <v>172</v>
      </c>
      <c r="E38" s="18">
        <v>1</v>
      </c>
      <c r="F38" s="18">
        <f>D38*E38</f>
        <v>172</v>
      </c>
      <c r="G38" s="22">
        <f>F38*1.15</f>
        <v>197.79999999999998</v>
      </c>
      <c r="H38" s="20" t="s">
        <v>91</v>
      </c>
      <c r="I38" s="12"/>
    </row>
    <row r="39" spans="1:8" ht="13.5" thickBot="1">
      <c r="A39" t="s">
        <v>109</v>
      </c>
      <c r="B39" t="s">
        <v>110</v>
      </c>
      <c r="C39" s="12" t="s">
        <v>56</v>
      </c>
      <c r="D39" s="12">
        <v>185</v>
      </c>
      <c r="E39" s="3">
        <v>1</v>
      </c>
      <c r="F39" s="3">
        <f>D39*E39</f>
        <v>185</v>
      </c>
      <c r="G39" s="3">
        <f>F39*1.12</f>
        <v>207.20000000000002</v>
      </c>
      <c r="H39" s="12" t="s">
        <v>91</v>
      </c>
    </row>
    <row r="40" spans="1:8" ht="12.75">
      <c r="A40" s="41" t="s">
        <v>62</v>
      </c>
      <c r="B40" s="41" t="s">
        <v>50</v>
      </c>
      <c r="C40" s="38">
        <v>52</v>
      </c>
      <c r="D40" s="38">
        <v>90</v>
      </c>
      <c r="E40" s="42">
        <v>1</v>
      </c>
      <c r="F40" s="42">
        <f>D40*E40</f>
        <v>90</v>
      </c>
      <c r="G40" s="42">
        <f>F40*1.15</f>
        <v>103.49999999999999</v>
      </c>
      <c r="H40" s="38" t="s">
        <v>153</v>
      </c>
    </row>
    <row r="41" spans="1:8" ht="12.75">
      <c r="A41" t="s">
        <v>113</v>
      </c>
      <c r="B41" t="s">
        <v>50</v>
      </c>
      <c r="C41" s="12" t="s">
        <v>56</v>
      </c>
      <c r="D41" s="12">
        <v>241</v>
      </c>
      <c r="E41" s="3">
        <v>1</v>
      </c>
      <c r="F41" s="3">
        <f>D41*E41</f>
        <v>241</v>
      </c>
      <c r="G41" s="3">
        <f>F41*1.15</f>
        <v>277.15</v>
      </c>
      <c r="H41" s="12" t="s">
        <v>153</v>
      </c>
    </row>
    <row r="42" spans="1:9" s="12" customFormat="1" ht="12.75">
      <c r="A42" t="s">
        <v>55</v>
      </c>
      <c r="B42" t="s">
        <v>50</v>
      </c>
      <c r="C42" s="12" t="s">
        <v>94</v>
      </c>
      <c r="D42" s="12">
        <v>223</v>
      </c>
      <c r="E42" s="3">
        <v>1</v>
      </c>
      <c r="F42" s="3">
        <f>D42*E42</f>
        <v>223</v>
      </c>
      <c r="G42" s="3">
        <f>F42*1.15</f>
        <v>256.45</v>
      </c>
      <c r="H42" s="12" t="s">
        <v>153</v>
      </c>
      <c r="I42"/>
    </row>
    <row r="43" spans="1:8" ht="13.5" thickBot="1">
      <c r="A43" s="12" t="s">
        <v>112</v>
      </c>
      <c r="B43" s="12" t="s">
        <v>50</v>
      </c>
      <c r="C43" s="12" t="s">
        <v>56</v>
      </c>
      <c r="D43" s="12">
        <v>156</v>
      </c>
      <c r="E43" s="18">
        <v>1</v>
      </c>
      <c r="F43" s="18">
        <f>D43*E43</f>
        <v>156</v>
      </c>
      <c r="G43" s="3">
        <f>F43*1.15</f>
        <v>179.39999999999998</v>
      </c>
      <c r="H43" s="12" t="s">
        <v>153</v>
      </c>
    </row>
    <row r="44" spans="1:9" ht="12.75">
      <c r="A44" s="38" t="s">
        <v>101</v>
      </c>
      <c r="B44" s="38" t="s">
        <v>102</v>
      </c>
      <c r="C44" s="38" t="s">
        <v>103</v>
      </c>
      <c r="D44" s="39">
        <v>225</v>
      </c>
      <c r="E44" s="40">
        <v>1</v>
      </c>
      <c r="F44" s="40">
        <f>D44*E44</f>
        <v>225</v>
      </c>
      <c r="G44" s="42">
        <f>F44*1.14</f>
        <v>256.5</v>
      </c>
      <c r="H44" s="43" t="s">
        <v>104</v>
      </c>
      <c r="I44" s="12"/>
    </row>
    <row r="45" spans="1:8" ht="13.5" thickBot="1">
      <c r="A45" t="s">
        <v>105</v>
      </c>
      <c r="B45" t="s">
        <v>106</v>
      </c>
      <c r="C45" s="12" t="s">
        <v>20</v>
      </c>
      <c r="D45" s="24">
        <v>336</v>
      </c>
      <c r="E45" s="3">
        <v>1</v>
      </c>
      <c r="F45" s="3">
        <f>D45*E45</f>
        <v>336</v>
      </c>
      <c r="G45" s="3">
        <f>F45*1.14</f>
        <v>383.03999999999996</v>
      </c>
      <c r="H45" s="20" t="s">
        <v>104</v>
      </c>
    </row>
    <row r="46" spans="1:8" ht="12.75">
      <c r="A46" s="41" t="s">
        <v>68</v>
      </c>
      <c r="B46" s="41" t="s">
        <v>64</v>
      </c>
      <c r="C46" s="38" t="s">
        <v>54</v>
      </c>
      <c r="D46" s="38">
        <v>357</v>
      </c>
      <c r="E46" s="42">
        <v>1</v>
      </c>
      <c r="F46" s="42">
        <f>D46*E46</f>
        <v>357</v>
      </c>
      <c r="G46" s="42">
        <f>F46*1.12</f>
        <v>399.84000000000003</v>
      </c>
      <c r="H46" s="38" t="s">
        <v>66</v>
      </c>
    </row>
    <row r="47" spans="1:8" ht="12.75">
      <c r="A47" t="s">
        <v>67</v>
      </c>
      <c r="B47" t="s">
        <v>64</v>
      </c>
      <c r="C47" s="12" t="s">
        <v>54</v>
      </c>
      <c r="D47" s="12">
        <v>326</v>
      </c>
      <c r="E47" s="3">
        <v>1</v>
      </c>
      <c r="F47" s="3">
        <f>D47*E47</f>
        <v>326</v>
      </c>
      <c r="G47" s="3">
        <f>F47*1.12</f>
        <v>365.12000000000006</v>
      </c>
      <c r="H47" s="12" t="s">
        <v>66</v>
      </c>
    </row>
    <row r="48" spans="1:8" ht="12.75">
      <c r="A48" t="s">
        <v>55</v>
      </c>
      <c r="B48" t="s">
        <v>50</v>
      </c>
      <c r="C48" s="12" t="s">
        <v>46</v>
      </c>
      <c r="D48" s="12">
        <v>223</v>
      </c>
      <c r="E48" s="3">
        <v>1</v>
      </c>
      <c r="F48" s="3">
        <f>D48*E48</f>
        <v>223</v>
      </c>
      <c r="G48" s="3">
        <f>F48*1.12</f>
        <v>249.76000000000002</v>
      </c>
      <c r="H48" s="25" t="s">
        <v>66</v>
      </c>
    </row>
    <row r="49" spans="1:8" ht="13.5" thickBot="1">
      <c r="A49" t="s">
        <v>69</v>
      </c>
      <c r="B49" t="s">
        <v>70</v>
      </c>
      <c r="C49" s="12" t="s">
        <v>46</v>
      </c>
      <c r="D49" s="12">
        <v>279</v>
      </c>
      <c r="E49" s="3">
        <v>1</v>
      </c>
      <c r="F49" s="3">
        <f>D49*E49</f>
        <v>279</v>
      </c>
      <c r="G49" s="3">
        <f>F49*1.12</f>
        <v>312.48</v>
      </c>
      <c r="H49" s="12" t="s">
        <v>66</v>
      </c>
    </row>
    <row r="50" spans="1:9" ht="12.75">
      <c r="A50" s="41" t="s">
        <v>48</v>
      </c>
      <c r="B50" s="41" t="s">
        <v>45</v>
      </c>
      <c r="C50" s="38" t="s">
        <v>20</v>
      </c>
      <c r="D50" s="44">
        <v>171</v>
      </c>
      <c r="E50" s="42">
        <v>1</v>
      </c>
      <c r="F50" s="40">
        <f>D50*E50</f>
        <v>171</v>
      </c>
      <c r="G50" s="42">
        <f>F50*1.12</f>
        <v>191.52</v>
      </c>
      <c r="H50" s="38" t="s">
        <v>44</v>
      </c>
      <c r="I50" s="12"/>
    </row>
    <row r="51" spans="1:9" ht="12.75">
      <c r="A51" t="s">
        <v>48</v>
      </c>
      <c r="B51" t="s">
        <v>45</v>
      </c>
      <c r="C51" s="12" t="s">
        <v>46</v>
      </c>
      <c r="D51" s="23">
        <v>171</v>
      </c>
      <c r="E51" s="3">
        <v>1</v>
      </c>
      <c r="F51" s="18">
        <f>D51*E51</f>
        <v>171</v>
      </c>
      <c r="G51" s="3">
        <f>F51*1.12</f>
        <v>191.52</v>
      </c>
      <c r="H51" s="12" t="s">
        <v>44</v>
      </c>
      <c r="I51" s="12"/>
    </row>
    <row r="52" spans="1:9" ht="13.5" thickBot="1">
      <c r="A52" t="s">
        <v>47</v>
      </c>
      <c r="B52" t="s">
        <v>45</v>
      </c>
      <c r="C52" s="12" t="s">
        <v>46</v>
      </c>
      <c r="D52" s="23">
        <v>161</v>
      </c>
      <c r="E52" s="3">
        <v>1</v>
      </c>
      <c r="F52" s="18">
        <f>D52*E52</f>
        <v>161</v>
      </c>
      <c r="G52" s="3">
        <f>F52*1.12</f>
        <v>180.32000000000002</v>
      </c>
      <c r="H52" s="12" t="s">
        <v>44</v>
      </c>
      <c r="I52" s="12"/>
    </row>
    <row r="53" spans="1:8" ht="12.75">
      <c r="A53" s="41" t="s">
        <v>59</v>
      </c>
      <c r="B53" s="41" t="s">
        <v>60</v>
      </c>
      <c r="C53" s="38" t="s">
        <v>61</v>
      </c>
      <c r="D53" s="38">
        <v>75</v>
      </c>
      <c r="E53" s="42">
        <v>1</v>
      </c>
      <c r="F53" s="42">
        <f>D53*E53</f>
        <v>75</v>
      </c>
      <c r="G53" s="42">
        <f>F53*1.01</f>
        <v>75.75</v>
      </c>
      <c r="H53" s="41" t="s">
        <v>58</v>
      </c>
    </row>
    <row r="54" spans="1:9" ht="12.75">
      <c r="A54" s="12" t="s">
        <v>63</v>
      </c>
      <c r="B54" s="12" t="s">
        <v>64</v>
      </c>
      <c r="C54" s="12" t="s">
        <v>65</v>
      </c>
      <c r="D54" s="12">
        <v>326</v>
      </c>
      <c r="E54" s="18">
        <v>1</v>
      </c>
      <c r="F54" s="18">
        <f>D54*E54</f>
        <v>326</v>
      </c>
      <c r="G54" s="3">
        <f>F54*1.01</f>
        <v>329.26</v>
      </c>
      <c r="H54" s="37" t="s">
        <v>58</v>
      </c>
      <c r="I54" s="12"/>
    </row>
    <row r="55" spans="1:9" s="12" customFormat="1" ht="12.75">
      <c r="A55" t="s">
        <v>82</v>
      </c>
      <c r="B55" t="s">
        <v>83</v>
      </c>
      <c r="C55" s="12" t="s">
        <v>84</v>
      </c>
      <c r="D55" s="24">
        <v>211</v>
      </c>
      <c r="E55" s="3">
        <v>1</v>
      </c>
      <c r="F55" s="3">
        <f>D55*E55</f>
        <v>211</v>
      </c>
      <c r="G55" s="3">
        <f>F55*1.01</f>
        <v>213.11</v>
      </c>
      <c r="H55" s="37" t="s">
        <v>58</v>
      </c>
      <c r="I55"/>
    </row>
    <row r="56" spans="1:9" s="12" customFormat="1" ht="12.75">
      <c r="A56" t="s">
        <v>115</v>
      </c>
      <c r="B56" t="s">
        <v>116</v>
      </c>
      <c r="C56" s="12" t="s">
        <v>117</v>
      </c>
      <c r="D56" s="24">
        <v>186</v>
      </c>
      <c r="E56" s="3">
        <v>1</v>
      </c>
      <c r="F56" s="3">
        <f>D56*E56</f>
        <v>186</v>
      </c>
      <c r="G56" s="3">
        <f>F56*1.01</f>
        <v>187.86</v>
      </c>
      <c r="H56" t="s">
        <v>58</v>
      </c>
      <c r="I56"/>
    </row>
    <row r="57" spans="1:9" s="12" customFormat="1" ht="13.5" thickBot="1">
      <c r="A57" t="s">
        <v>85</v>
      </c>
      <c r="B57" t="s">
        <v>86</v>
      </c>
      <c r="C57" s="12" t="s">
        <v>84</v>
      </c>
      <c r="D57" s="12">
        <v>220</v>
      </c>
      <c r="E57" s="3">
        <v>1</v>
      </c>
      <c r="F57" s="3">
        <f>D57*E57</f>
        <v>220</v>
      </c>
      <c r="G57" s="3">
        <f>F57*1.01</f>
        <v>222.2</v>
      </c>
      <c r="H57" s="37" t="s">
        <v>58</v>
      </c>
      <c r="I57"/>
    </row>
    <row r="58" spans="1:9" s="12" customFormat="1" ht="13.5" thickBot="1">
      <c r="A58" s="41" t="s">
        <v>159</v>
      </c>
      <c r="B58" s="41" t="s">
        <v>118</v>
      </c>
      <c r="C58" s="38" t="s">
        <v>73</v>
      </c>
      <c r="D58" s="38">
        <v>343</v>
      </c>
      <c r="E58" s="42">
        <v>1</v>
      </c>
      <c r="F58" s="42">
        <f>D58*E58</f>
        <v>343</v>
      </c>
      <c r="G58" s="42">
        <f>F58*1.15</f>
        <v>394.45</v>
      </c>
      <c r="H58" s="38" t="s">
        <v>114</v>
      </c>
      <c r="I58"/>
    </row>
    <row r="59" spans="1:8" ht="13.5" thickBot="1">
      <c r="A59" s="38" t="s">
        <v>72</v>
      </c>
      <c r="B59" s="38" t="s">
        <v>50</v>
      </c>
      <c r="C59" s="38" t="s">
        <v>46</v>
      </c>
      <c r="D59" s="38">
        <v>317</v>
      </c>
      <c r="E59" s="40">
        <v>1</v>
      </c>
      <c r="F59" s="40">
        <f>D59*E59</f>
        <v>317</v>
      </c>
      <c r="G59" s="40">
        <f>F59*1.12</f>
        <v>355.04</v>
      </c>
      <c r="H59" s="38" t="s">
        <v>71</v>
      </c>
    </row>
    <row r="60" spans="1:9" ht="12.75">
      <c r="A60" s="41" t="s">
        <v>145</v>
      </c>
      <c r="B60" s="41" t="s">
        <v>141</v>
      </c>
      <c r="C60" s="38" t="s">
        <v>20</v>
      </c>
      <c r="D60" s="39">
        <v>369</v>
      </c>
      <c r="E60" s="42">
        <v>1</v>
      </c>
      <c r="F60" s="42">
        <f>D60*E60</f>
        <v>369</v>
      </c>
      <c r="G60" s="42">
        <f>F60*1.12</f>
        <v>413.28000000000003</v>
      </c>
      <c r="H60" s="41" t="s">
        <v>144</v>
      </c>
      <c r="I60" s="12"/>
    </row>
    <row r="61" spans="1:8" ht="12.75">
      <c r="A61" t="s">
        <v>140</v>
      </c>
      <c r="B61" t="s">
        <v>141</v>
      </c>
      <c r="C61" s="12" t="s">
        <v>73</v>
      </c>
      <c r="D61" s="24">
        <v>369</v>
      </c>
      <c r="E61" s="3">
        <v>1</v>
      </c>
      <c r="F61" s="3">
        <f>D61*E61</f>
        <v>369</v>
      </c>
      <c r="G61" s="3">
        <f>F61*1.12</f>
        <v>413.28000000000003</v>
      </c>
      <c r="H61" s="20" t="s">
        <v>144</v>
      </c>
    </row>
    <row r="62" spans="1:8" ht="12.75">
      <c r="A62" t="s">
        <v>148</v>
      </c>
      <c r="B62" t="s">
        <v>146</v>
      </c>
      <c r="C62" s="12" t="s">
        <v>147</v>
      </c>
      <c r="D62" s="12">
        <v>98</v>
      </c>
      <c r="E62" s="3">
        <v>1</v>
      </c>
      <c r="F62" s="3">
        <f>D62*E62</f>
        <v>98</v>
      </c>
      <c r="G62" s="3">
        <f>F62*1.12</f>
        <v>109.76</v>
      </c>
      <c r="H62" t="s">
        <v>144</v>
      </c>
    </row>
    <row r="63" spans="1:8" ht="12.75">
      <c r="A63" t="s">
        <v>148</v>
      </c>
      <c r="B63" t="s">
        <v>146</v>
      </c>
      <c r="C63" s="12" t="s">
        <v>65</v>
      </c>
      <c r="D63" s="12">
        <v>98</v>
      </c>
      <c r="E63" s="3">
        <v>1</v>
      </c>
      <c r="F63" s="3">
        <f>D63*E63</f>
        <v>98</v>
      </c>
      <c r="G63" s="3">
        <f>F63*1.12</f>
        <v>109.76</v>
      </c>
      <c r="H63" t="s">
        <v>144</v>
      </c>
    </row>
    <row r="64" spans="1:8" ht="12.75">
      <c r="A64" t="s">
        <v>149</v>
      </c>
      <c r="B64" t="s">
        <v>146</v>
      </c>
      <c r="C64" s="12" t="s">
        <v>147</v>
      </c>
      <c r="D64" s="12">
        <v>98</v>
      </c>
      <c r="E64" s="3">
        <v>1</v>
      </c>
      <c r="F64" s="3">
        <f>D64*E64</f>
        <v>98</v>
      </c>
      <c r="G64" s="3">
        <f>F64*1.12</f>
        <v>109.76</v>
      </c>
      <c r="H64" t="s">
        <v>144</v>
      </c>
    </row>
    <row r="65" spans="1:8" ht="12.75">
      <c r="A65" t="s">
        <v>149</v>
      </c>
      <c r="B65" t="s">
        <v>146</v>
      </c>
      <c r="C65" s="12" t="s">
        <v>65</v>
      </c>
      <c r="D65" s="12">
        <v>98</v>
      </c>
      <c r="E65" s="3">
        <v>1</v>
      </c>
      <c r="F65" s="3">
        <f>D65*E65</f>
        <v>98</v>
      </c>
      <c r="G65" s="3">
        <f>F65*1.12</f>
        <v>109.76</v>
      </c>
      <c r="H65" t="s">
        <v>144</v>
      </c>
    </row>
    <row r="66" spans="1:8" ht="13.5" thickBot="1">
      <c r="A66" t="s">
        <v>150</v>
      </c>
      <c r="B66" t="s">
        <v>151</v>
      </c>
      <c r="C66" s="12" t="s">
        <v>147</v>
      </c>
      <c r="D66" s="12">
        <v>180</v>
      </c>
      <c r="E66">
        <v>2</v>
      </c>
      <c r="F66">
        <f>D66*E66</f>
        <v>360</v>
      </c>
      <c r="G66">
        <f>F66*1.12</f>
        <v>403.20000000000005</v>
      </c>
      <c r="H66" t="s">
        <v>144</v>
      </c>
    </row>
    <row r="67" spans="1:9" ht="12.75">
      <c r="A67" s="38" t="s">
        <v>49</v>
      </c>
      <c r="B67" s="38" t="s">
        <v>50</v>
      </c>
      <c r="C67" s="38" t="s">
        <v>46</v>
      </c>
      <c r="D67" s="38">
        <v>223</v>
      </c>
      <c r="E67" s="40">
        <v>1</v>
      </c>
      <c r="F67" s="40">
        <f>D67*E67</f>
        <v>223</v>
      </c>
      <c r="G67" s="42">
        <f>F67*1.15</f>
        <v>256.45</v>
      </c>
      <c r="H67" s="43" t="s">
        <v>51</v>
      </c>
      <c r="I67" s="12"/>
    </row>
    <row r="68" spans="1:9" ht="13.5" thickBot="1">
      <c r="A68" s="12" t="s">
        <v>52</v>
      </c>
      <c r="B68" s="12" t="s">
        <v>50</v>
      </c>
      <c r="C68" s="12" t="s">
        <v>46</v>
      </c>
      <c r="D68" s="12">
        <v>326</v>
      </c>
      <c r="E68" s="18">
        <v>1</v>
      </c>
      <c r="F68" s="18">
        <f>D68*E68</f>
        <v>326</v>
      </c>
      <c r="G68" s="3">
        <f>F68*1.15</f>
        <v>374.9</v>
      </c>
      <c r="H68" s="20" t="s">
        <v>51</v>
      </c>
      <c r="I68" s="12"/>
    </row>
    <row r="69" spans="1:9" ht="12.75">
      <c r="A69" s="41" t="s">
        <v>62</v>
      </c>
      <c r="B69" s="41" t="s">
        <v>50</v>
      </c>
      <c r="C69" s="38">
        <v>52</v>
      </c>
      <c r="D69" s="38">
        <v>90</v>
      </c>
      <c r="E69" s="42">
        <v>1</v>
      </c>
      <c r="F69" s="42">
        <f>D69*E69</f>
        <v>90</v>
      </c>
      <c r="G69" s="42">
        <f>F69*1.14</f>
        <v>102.6</v>
      </c>
      <c r="H69" s="41" t="s">
        <v>53</v>
      </c>
      <c r="I69" s="12"/>
    </row>
    <row r="70" spans="1:9" ht="13.5" thickBot="1">
      <c r="A70" s="12" t="s">
        <v>52</v>
      </c>
      <c r="B70" s="12" t="s">
        <v>50</v>
      </c>
      <c r="C70" s="12" t="s">
        <v>54</v>
      </c>
      <c r="D70" s="12">
        <v>326</v>
      </c>
      <c r="E70" s="18">
        <v>1</v>
      </c>
      <c r="F70" s="18">
        <f>D70*E70</f>
        <v>326</v>
      </c>
      <c r="G70" s="3">
        <f>F70*1.14</f>
        <v>371.64</v>
      </c>
      <c r="H70" s="37" t="s">
        <v>53</v>
      </c>
      <c r="I70" s="12"/>
    </row>
    <row r="71" spans="1:8" ht="13.5" thickBot="1">
      <c r="A71" s="41" t="s">
        <v>125</v>
      </c>
      <c r="B71" s="41" t="s">
        <v>126</v>
      </c>
      <c r="C71" s="38" t="s">
        <v>127</v>
      </c>
      <c r="D71" s="38">
        <v>504</v>
      </c>
      <c r="E71" s="42">
        <v>1</v>
      </c>
      <c r="F71" s="42">
        <f>D71*E71</f>
        <v>504</v>
      </c>
      <c r="G71" s="42">
        <f>F71*1.15</f>
        <v>579.5999999999999</v>
      </c>
      <c r="H71" s="41" t="s">
        <v>128</v>
      </c>
    </row>
    <row r="72" spans="1:9" ht="12.75">
      <c r="A72" s="41" t="s">
        <v>62</v>
      </c>
      <c r="B72" s="41" t="s">
        <v>50</v>
      </c>
      <c r="C72" s="38">
        <v>52</v>
      </c>
      <c r="D72" s="38">
        <v>90</v>
      </c>
      <c r="E72" s="42">
        <v>2</v>
      </c>
      <c r="F72" s="42">
        <f>D72*E72</f>
        <v>180</v>
      </c>
      <c r="G72" s="42">
        <f>F72*1.15</f>
        <v>206.99999999999997</v>
      </c>
      <c r="H72" s="41" t="s">
        <v>57</v>
      </c>
      <c r="I72" s="12"/>
    </row>
    <row r="73" spans="1:8" ht="12.75">
      <c r="A73" t="s">
        <v>55</v>
      </c>
      <c r="B73" t="s">
        <v>50</v>
      </c>
      <c r="C73" s="12" t="s">
        <v>56</v>
      </c>
      <c r="D73" s="12">
        <v>223</v>
      </c>
      <c r="E73" s="3">
        <v>1</v>
      </c>
      <c r="F73" s="3">
        <f>D73*E73</f>
        <v>223</v>
      </c>
      <c r="G73" s="3">
        <f>F73*1.15</f>
        <v>256.45</v>
      </c>
      <c r="H73" t="s">
        <v>57</v>
      </c>
    </row>
    <row r="74" spans="1:9" ht="13.5" thickBot="1">
      <c r="A74" s="12" t="s">
        <v>52</v>
      </c>
      <c r="B74" s="12" t="s">
        <v>50</v>
      </c>
      <c r="C74" s="12" t="s">
        <v>56</v>
      </c>
      <c r="D74" s="12">
        <v>326</v>
      </c>
      <c r="E74" s="18">
        <v>1</v>
      </c>
      <c r="F74" s="18">
        <f>D74*E74</f>
        <v>326</v>
      </c>
      <c r="G74" s="3">
        <f>F74*1.15</f>
        <v>374.9</v>
      </c>
      <c r="H74" s="20" t="s">
        <v>57</v>
      </c>
      <c r="I74" s="12"/>
    </row>
    <row r="75" spans="1:8" ht="13.5" thickBot="1">
      <c r="A75" s="41" t="s">
        <v>130</v>
      </c>
      <c r="B75" s="41" t="s">
        <v>131</v>
      </c>
      <c r="C75" s="47" t="s">
        <v>73</v>
      </c>
      <c r="D75" s="38">
        <v>365</v>
      </c>
      <c r="E75" s="41">
        <v>1</v>
      </c>
      <c r="F75" s="41">
        <f>D75*E75</f>
        <v>365</v>
      </c>
      <c r="G75" s="42">
        <f>F75*1.15</f>
        <v>419.74999999999994</v>
      </c>
      <c r="H75" s="41" t="s">
        <v>129</v>
      </c>
    </row>
    <row r="76" spans="1:8" ht="12.75">
      <c r="A76" s="41" t="s">
        <v>157</v>
      </c>
      <c r="B76" s="41" t="s">
        <v>158</v>
      </c>
      <c r="C76" s="38" t="s">
        <v>147</v>
      </c>
      <c r="D76" s="38">
        <v>603</v>
      </c>
      <c r="E76" s="42">
        <v>1</v>
      </c>
      <c r="F76" s="42">
        <f>D76*E76</f>
        <v>603</v>
      </c>
      <c r="G76" s="42">
        <f>F76*1.15</f>
        <v>693.4499999999999</v>
      </c>
      <c r="H76" s="38" t="s">
        <v>154</v>
      </c>
    </row>
    <row r="77" spans="1:8" ht="12.75">
      <c r="A77" t="s">
        <v>160</v>
      </c>
      <c r="B77" t="s">
        <v>131</v>
      </c>
      <c r="C77" s="12">
        <v>54</v>
      </c>
      <c r="D77" s="12">
        <v>234</v>
      </c>
      <c r="E77">
        <v>1</v>
      </c>
      <c r="F77" s="3">
        <f>D77*E77</f>
        <v>234</v>
      </c>
      <c r="G77" s="3">
        <f>F77*1.15</f>
        <v>269.09999999999997</v>
      </c>
      <c r="H77" s="12" t="s">
        <v>154</v>
      </c>
    </row>
    <row r="78" spans="1:8" ht="12.75">
      <c r="A78" t="s">
        <v>156</v>
      </c>
      <c r="B78" t="s">
        <v>70</v>
      </c>
      <c r="C78" s="12" t="s">
        <v>73</v>
      </c>
      <c r="D78" s="12">
        <v>180</v>
      </c>
      <c r="E78">
        <v>1</v>
      </c>
      <c r="F78" s="3">
        <f>D78*E78</f>
        <v>180</v>
      </c>
      <c r="G78" s="3">
        <f>F78*1.15</f>
        <v>206.99999999999997</v>
      </c>
      <c r="H78" s="12" t="s">
        <v>154</v>
      </c>
    </row>
    <row r="79" spans="1:8" ht="13.5" thickBot="1">
      <c r="A79" t="s">
        <v>155</v>
      </c>
      <c r="B79" t="s">
        <v>70</v>
      </c>
      <c r="C79" s="12" t="s">
        <v>73</v>
      </c>
      <c r="D79" s="12">
        <v>148</v>
      </c>
      <c r="E79" s="3">
        <v>1</v>
      </c>
      <c r="F79" s="3">
        <f>D79*E79</f>
        <v>148</v>
      </c>
      <c r="G79" s="3">
        <f>F79*1.15</f>
        <v>170.2</v>
      </c>
      <c r="H79" s="12" t="s">
        <v>154</v>
      </c>
    </row>
    <row r="80" spans="1:8" ht="13.5" thickBot="1">
      <c r="A80" s="41" t="s">
        <v>55</v>
      </c>
      <c r="B80" s="41" t="s">
        <v>50</v>
      </c>
      <c r="C80" s="38" t="s">
        <v>94</v>
      </c>
      <c r="D80" s="38">
        <v>223</v>
      </c>
      <c r="E80" s="42">
        <v>1</v>
      </c>
      <c r="F80" s="42">
        <f>D80*E80</f>
        <v>223</v>
      </c>
      <c r="G80" s="42">
        <f>F80*1.15</f>
        <v>256.45</v>
      </c>
      <c r="H80" s="38" t="s">
        <v>152</v>
      </c>
    </row>
    <row r="81" spans="1:8" ht="12.75">
      <c r="A81" s="41" t="s">
        <v>113</v>
      </c>
      <c r="B81" s="41" t="s">
        <v>50</v>
      </c>
      <c r="C81" s="38" t="s">
        <v>54</v>
      </c>
      <c r="D81" s="38">
        <v>241</v>
      </c>
      <c r="E81" s="42">
        <v>1</v>
      </c>
      <c r="F81" s="42">
        <f>D81*E81</f>
        <v>241</v>
      </c>
      <c r="G81" s="42">
        <f>F81*1.12</f>
        <v>269.92</v>
      </c>
      <c r="H81" s="43" t="s">
        <v>111</v>
      </c>
    </row>
    <row r="82" spans="1:8" ht="12.75">
      <c r="A82" t="s">
        <v>55</v>
      </c>
      <c r="B82" t="s">
        <v>50</v>
      </c>
      <c r="C82" s="12" t="s">
        <v>54</v>
      </c>
      <c r="D82" s="12">
        <v>223</v>
      </c>
      <c r="E82" s="3">
        <v>1</v>
      </c>
      <c r="F82" s="3">
        <f>D82*E82</f>
        <v>223</v>
      </c>
      <c r="G82" s="3">
        <f>F82*1.12</f>
        <v>249.76000000000002</v>
      </c>
      <c r="H82" s="20" t="s">
        <v>111</v>
      </c>
    </row>
    <row r="83" spans="1:8" ht="12.75">
      <c r="A83" s="12" t="s">
        <v>112</v>
      </c>
      <c r="B83" s="12" t="s">
        <v>50</v>
      </c>
      <c r="C83" s="12" t="s">
        <v>54</v>
      </c>
      <c r="D83" s="12">
        <v>172</v>
      </c>
      <c r="E83" s="18">
        <v>1</v>
      </c>
      <c r="F83" s="18">
        <f>D83*E83</f>
        <v>172</v>
      </c>
      <c r="G83" s="22">
        <f>F83*1.15</f>
        <v>197.79999999999998</v>
      </c>
      <c r="H83" s="26" t="s">
        <v>111</v>
      </c>
    </row>
    <row r="87" ht="12.75">
      <c r="A87" s="12"/>
    </row>
    <row r="88" ht="12.75">
      <c r="A88" s="23" t="s">
        <v>81</v>
      </c>
    </row>
    <row r="89" ht="12.75">
      <c r="A89" s="24" t="s">
        <v>95</v>
      </c>
    </row>
  </sheetData>
  <autoFilter ref="A1:H8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00390625" defaultRowHeight="12.75"/>
  <cols>
    <col min="1" max="1" width="28.00390625" style="0" customWidth="1"/>
    <col min="4" max="4" width="10.375" style="0" customWidth="1"/>
    <col min="5" max="5" width="9.875" style="0" bestFit="1" customWidth="1"/>
    <col min="6" max="6" width="10.25390625" style="0" customWidth="1"/>
    <col min="7" max="7" width="12.00390625" style="0" customWidth="1"/>
    <col min="10" max="10" width="13.375" style="0" customWidth="1"/>
  </cols>
  <sheetData>
    <row r="1" spans="1:9" s="5" customFormat="1" ht="30">
      <c r="A1" s="4" t="s">
        <v>7</v>
      </c>
      <c r="B1" s="5" t="s">
        <v>17</v>
      </c>
      <c r="C1" s="4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</row>
    <row r="2" spans="1:8" ht="12.75">
      <c r="A2" t="s">
        <v>121</v>
      </c>
      <c r="B2">
        <v>1304</v>
      </c>
      <c r="C2" s="3">
        <f>B2*1.07</f>
        <v>1395.28</v>
      </c>
      <c r="D2">
        <v>0</v>
      </c>
      <c r="E2" s="16">
        <f aca="true" t="shared" si="0" ref="E2:E26">SUM(C2,-D2)</f>
        <v>1395.28</v>
      </c>
      <c r="F2" s="15">
        <v>1396</v>
      </c>
      <c r="G2">
        <v>1</v>
      </c>
      <c r="H2" s="30">
        <f>B2*0.03209</f>
        <v>41.84536</v>
      </c>
    </row>
    <row r="3" spans="1:10" ht="12.75">
      <c r="A3" t="s">
        <v>132</v>
      </c>
      <c r="B3">
        <v>1580</v>
      </c>
      <c r="C3" s="3">
        <f>B3*1.15</f>
        <v>1816.9999999999998</v>
      </c>
      <c r="D3">
        <v>0</v>
      </c>
      <c r="E3" s="16">
        <f t="shared" si="0"/>
        <v>1816.9999999999998</v>
      </c>
      <c r="F3" s="15">
        <v>1818</v>
      </c>
      <c r="G3">
        <v>1</v>
      </c>
      <c r="H3" s="30">
        <f aca="true" t="shared" si="1" ref="H3:H26">B3*0.03209</f>
        <v>50.7022</v>
      </c>
      <c r="J3" t="s">
        <v>163</v>
      </c>
    </row>
    <row r="4" spans="1:8" ht="12.75">
      <c r="A4" s="21" t="s">
        <v>98</v>
      </c>
      <c r="B4">
        <v>457</v>
      </c>
      <c r="C4" s="3">
        <f>B4*1.12</f>
        <v>511.84000000000003</v>
      </c>
      <c r="D4" s="17">
        <v>0</v>
      </c>
      <c r="E4" s="16">
        <f t="shared" si="0"/>
        <v>511.84000000000003</v>
      </c>
      <c r="F4" s="15">
        <v>511</v>
      </c>
      <c r="G4" s="17">
        <v>-1</v>
      </c>
      <c r="H4" s="30">
        <f t="shared" si="1"/>
        <v>14.66513</v>
      </c>
    </row>
    <row r="5" spans="1:8" ht="12.75">
      <c r="A5" s="27" t="s">
        <v>120</v>
      </c>
      <c r="B5">
        <v>404</v>
      </c>
      <c r="C5" s="3">
        <f>B5*1.15</f>
        <v>464.59999999999997</v>
      </c>
      <c r="D5">
        <v>0</v>
      </c>
      <c r="E5" s="16">
        <f t="shared" si="0"/>
        <v>464.59999999999997</v>
      </c>
      <c r="F5" s="15">
        <v>465</v>
      </c>
      <c r="H5" s="30">
        <f t="shared" si="1"/>
        <v>12.964360000000001</v>
      </c>
    </row>
    <row r="6" spans="1:8" ht="12.75">
      <c r="A6" s="20" t="s">
        <v>24</v>
      </c>
      <c r="B6">
        <v>1596</v>
      </c>
      <c r="C6" s="3">
        <f>B6*1.15</f>
        <v>1835.3999999999999</v>
      </c>
      <c r="D6" s="14">
        <v>0</v>
      </c>
      <c r="E6" s="16">
        <f t="shared" si="0"/>
        <v>1835.3999999999999</v>
      </c>
      <c r="F6" s="15">
        <v>1840</v>
      </c>
      <c r="G6" s="14">
        <v>5</v>
      </c>
      <c r="H6" s="30">
        <f t="shared" si="1"/>
        <v>51.21564</v>
      </c>
    </row>
    <row r="7" spans="1:9" ht="12.75">
      <c r="A7" s="12" t="s">
        <v>74</v>
      </c>
      <c r="B7">
        <v>316</v>
      </c>
      <c r="C7" s="3">
        <f>B7*1.12</f>
        <v>353.92</v>
      </c>
      <c r="D7" s="17">
        <v>0</v>
      </c>
      <c r="E7" s="16">
        <f t="shared" si="0"/>
        <v>353.92</v>
      </c>
      <c r="F7" s="15">
        <v>564</v>
      </c>
      <c r="G7" s="17">
        <v>210</v>
      </c>
      <c r="H7" s="30">
        <f t="shared" si="1"/>
        <v>10.14044</v>
      </c>
      <c r="I7">
        <v>200</v>
      </c>
    </row>
    <row r="8" spans="1:8" ht="12.75">
      <c r="A8" t="s">
        <v>139</v>
      </c>
      <c r="B8">
        <v>755</v>
      </c>
      <c r="C8" s="3">
        <f>B8*1.15</f>
        <v>868.2499999999999</v>
      </c>
      <c r="D8">
        <v>0</v>
      </c>
      <c r="E8" s="16">
        <f t="shared" si="0"/>
        <v>868.2499999999999</v>
      </c>
      <c r="F8" s="15">
        <v>868</v>
      </c>
      <c r="H8" s="30">
        <f t="shared" si="1"/>
        <v>24.22795</v>
      </c>
    </row>
    <row r="9" spans="1:8" ht="12.75">
      <c r="A9" s="14" t="s">
        <v>162</v>
      </c>
      <c r="B9">
        <v>667</v>
      </c>
      <c r="C9">
        <f>B9*1.14</f>
        <v>760.3799999999999</v>
      </c>
      <c r="D9">
        <v>0</v>
      </c>
      <c r="E9" s="16">
        <f t="shared" si="0"/>
        <v>760.3799999999999</v>
      </c>
      <c r="F9" s="15">
        <v>767</v>
      </c>
      <c r="G9">
        <v>7</v>
      </c>
      <c r="H9" s="30">
        <f t="shared" si="1"/>
        <v>21.40403</v>
      </c>
    </row>
    <row r="10" spans="1:8" ht="12.75">
      <c r="A10" s="20" t="s">
        <v>91</v>
      </c>
      <c r="B10">
        <v>1380</v>
      </c>
      <c r="C10" s="3">
        <f>B10*1.12</f>
        <v>1545.6000000000001</v>
      </c>
      <c r="D10">
        <v>0</v>
      </c>
      <c r="E10" s="16">
        <f t="shared" si="0"/>
        <v>1545.6000000000001</v>
      </c>
      <c r="F10" s="15">
        <v>1546</v>
      </c>
      <c r="H10" s="30">
        <f t="shared" si="1"/>
        <v>44.2842</v>
      </c>
    </row>
    <row r="11" spans="1:8" ht="12.75">
      <c r="A11" t="s">
        <v>153</v>
      </c>
      <c r="B11">
        <v>710</v>
      </c>
      <c r="C11" s="3">
        <f>B11*1.15</f>
        <v>816.4999999999999</v>
      </c>
      <c r="D11" s="14">
        <v>0</v>
      </c>
      <c r="E11" s="16">
        <f t="shared" si="0"/>
        <v>816.4999999999999</v>
      </c>
      <c r="F11" s="15">
        <v>816</v>
      </c>
      <c r="G11" s="14">
        <v>-1</v>
      </c>
      <c r="H11" s="30">
        <f t="shared" si="1"/>
        <v>22.7839</v>
      </c>
    </row>
    <row r="12" spans="1:8" ht="12.75">
      <c r="A12" s="20" t="s">
        <v>104</v>
      </c>
      <c r="B12">
        <v>561</v>
      </c>
      <c r="C12" s="3">
        <f>B12*1.14</f>
        <v>639.54</v>
      </c>
      <c r="D12">
        <v>0</v>
      </c>
      <c r="E12" s="16">
        <f t="shared" si="0"/>
        <v>639.54</v>
      </c>
      <c r="F12" s="15">
        <v>640</v>
      </c>
      <c r="H12" s="30">
        <f t="shared" si="1"/>
        <v>18.00249</v>
      </c>
    </row>
    <row r="13" spans="1:8" ht="12.75">
      <c r="A13" s="12" t="s">
        <v>66</v>
      </c>
      <c r="B13">
        <v>1185</v>
      </c>
      <c r="C13" s="3">
        <f>B13*1.12</f>
        <v>1327.2</v>
      </c>
      <c r="D13" s="14">
        <v>0</v>
      </c>
      <c r="E13" s="16">
        <f t="shared" si="0"/>
        <v>1327.2</v>
      </c>
      <c r="F13" s="15">
        <v>1327</v>
      </c>
      <c r="H13" s="30">
        <f t="shared" si="1"/>
        <v>38.026650000000004</v>
      </c>
    </row>
    <row r="14" spans="1:8" ht="12.75">
      <c r="A14" s="12" t="s">
        <v>44</v>
      </c>
      <c r="B14">
        <v>503</v>
      </c>
      <c r="C14" s="3">
        <f>B14*1.12</f>
        <v>563.36</v>
      </c>
      <c r="D14" s="17">
        <v>0</v>
      </c>
      <c r="E14" s="16">
        <f t="shared" si="0"/>
        <v>563.36</v>
      </c>
      <c r="F14" s="15">
        <v>564</v>
      </c>
      <c r="G14" s="17">
        <v>1</v>
      </c>
      <c r="H14" s="30">
        <f t="shared" si="1"/>
        <v>16.14127</v>
      </c>
    </row>
    <row r="15" spans="1:8" ht="12.75">
      <c r="A15" s="27" t="s">
        <v>58</v>
      </c>
      <c r="B15">
        <v>1018</v>
      </c>
      <c r="C15" s="3">
        <f>B15*1.01</f>
        <v>1028.18</v>
      </c>
      <c r="D15" s="17">
        <v>0</v>
      </c>
      <c r="E15" s="16">
        <f t="shared" si="0"/>
        <v>1028.18</v>
      </c>
      <c r="F15" s="15">
        <v>1028</v>
      </c>
      <c r="H15" s="30">
        <f t="shared" si="1"/>
        <v>32.66762</v>
      </c>
    </row>
    <row r="16" spans="1:8" ht="12.75">
      <c r="A16" s="28" t="s">
        <v>114</v>
      </c>
      <c r="B16">
        <v>343</v>
      </c>
      <c r="C16" s="3">
        <f>B16*1.15</f>
        <v>394.45</v>
      </c>
      <c r="D16">
        <v>0</v>
      </c>
      <c r="E16" s="16">
        <f t="shared" si="0"/>
        <v>394.45</v>
      </c>
      <c r="F16" s="15">
        <v>394</v>
      </c>
      <c r="H16" s="30">
        <f t="shared" si="1"/>
        <v>11.006870000000001</v>
      </c>
    </row>
    <row r="17" spans="1:8" ht="12.75">
      <c r="A17" s="12" t="s">
        <v>71</v>
      </c>
      <c r="B17">
        <v>317</v>
      </c>
      <c r="C17" s="3">
        <f>B17*1.12</f>
        <v>355.04</v>
      </c>
      <c r="D17" s="17">
        <v>0</v>
      </c>
      <c r="E17" s="16">
        <f t="shared" si="0"/>
        <v>355.04</v>
      </c>
      <c r="F17" s="15">
        <v>355</v>
      </c>
      <c r="H17" s="30">
        <f t="shared" si="1"/>
        <v>10.17253</v>
      </c>
    </row>
    <row r="18" spans="1:8" ht="12.75">
      <c r="A18" s="20" t="s">
        <v>144</v>
      </c>
      <c r="B18">
        <v>1490</v>
      </c>
      <c r="C18" s="3">
        <f>B18*1.12</f>
        <v>1668.8000000000002</v>
      </c>
      <c r="D18">
        <v>0</v>
      </c>
      <c r="E18" s="16">
        <f t="shared" si="0"/>
        <v>1668.8000000000002</v>
      </c>
      <c r="F18" s="15">
        <v>1669</v>
      </c>
      <c r="H18" s="30">
        <f t="shared" si="1"/>
        <v>47.8141</v>
      </c>
    </row>
    <row r="19" spans="1:8" ht="12.75">
      <c r="A19" s="20" t="s">
        <v>51</v>
      </c>
      <c r="B19">
        <v>549</v>
      </c>
      <c r="C19" s="3">
        <f>B19*1.15</f>
        <v>631.3499999999999</v>
      </c>
      <c r="D19">
        <v>0</v>
      </c>
      <c r="E19" s="16">
        <f t="shared" si="0"/>
        <v>631.3499999999999</v>
      </c>
      <c r="F19" s="15">
        <v>631</v>
      </c>
      <c r="H19" s="30">
        <f t="shared" si="1"/>
        <v>17.61741</v>
      </c>
    </row>
    <row r="20" spans="1:8" ht="12.75">
      <c r="A20" t="s">
        <v>53</v>
      </c>
      <c r="B20">
        <v>416</v>
      </c>
      <c r="C20" s="3">
        <f>B20*1.14</f>
        <v>474.23999999999995</v>
      </c>
      <c r="D20" s="14">
        <v>0</v>
      </c>
      <c r="E20" s="16">
        <f t="shared" si="0"/>
        <v>474.23999999999995</v>
      </c>
      <c r="F20" s="15">
        <v>475</v>
      </c>
      <c r="G20" s="14">
        <v>1</v>
      </c>
      <c r="H20" s="30">
        <f t="shared" si="1"/>
        <v>13.34944</v>
      </c>
    </row>
    <row r="21" spans="1:8" ht="12.75">
      <c r="A21" t="s">
        <v>128</v>
      </c>
      <c r="B21">
        <v>504</v>
      </c>
      <c r="C21" s="3">
        <f>B21*1.15</f>
        <v>579.5999999999999</v>
      </c>
      <c r="D21">
        <v>0</v>
      </c>
      <c r="E21" s="16">
        <f t="shared" si="0"/>
        <v>579.5999999999999</v>
      </c>
      <c r="F21" s="15">
        <v>580</v>
      </c>
      <c r="H21" s="30">
        <f t="shared" si="1"/>
        <v>16.17336</v>
      </c>
    </row>
    <row r="22" spans="1:8" ht="12.75">
      <c r="A22" s="27" t="s">
        <v>57</v>
      </c>
      <c r="B22">
        <v>729</v>
      </c>
      <c r="C22" s="3">
        <f>B22*1.15</f>
        <v>838.3499999999999</v>
      </c>
      <c r="D22" s="17">
        <v>0</v>
      </c>
      <c r="E22" s="16">
        <f t="shared" si="0"/>
        <v>838.3499999999999</v>
      </c>
      <c r="F22" s="15">
        <v>838</v>
      </c>
      <c r="H22" s="30">
        <f t="shared" si="1"/>
        <v>23.39361</v>
      </c>
    </row>
    <row r="23" spans="1:8" ht="12.75">
      <c r="A23" t="s">
        <v>129</v>
      </c>
      <c r="B23">
        <v>365</v>
      </c>
      <c r="C23" s="3">
        <f>B23*1.15</f>
        <v>419.74999999999994</v>
      </c>
      <c r="D23">
        <v>0</v>
      </c>
      <c r="E23" s="16">
        <f t="shared" si="0"/>
        <v>419.74999999999994</v>
      </c>
      <c r="F23" s="15">
        <v>420</v>
      </c>
      <c r="H23" s="30">
        <f t="shared" si="1"/>
        <v>11.71285</v>
      </c>
    </row>
    <row r="24" spans="1:10" ht="12.75">
      <c r="A24" t="s">
        <v>154</v>
      </c>
      <c r="B24">
        <v>1165</v>
      </c>
      <c r="C24" s="3">
        <f>B24*1.15</f>
        <v>1339.75</v>
      </c>
      <c r="D24" s="14">
        <v>0</v>
      </c>
      <c r="E24" s="16">
        <f t="shared" si="0"/>
        <v>1339.75</v>
      </c>
      <c r="F24" s="15">
        <v>1340</v>
      </c>
      <c r="H24" s="30">
        <f t="shared" si="1"/>
        <v>37.38485</v>
      </c>
      <c r="J24" t="s">
        <v>164</v>
      </c>
    </row>
    <row r="25" spans="1:8" ht="12.75">
      <c r="A25" t="s">
        <v>152</v>
      </c>
      <c r="B25">
        <v>223</v>
      </c>
      <c r="C25" s="3">
        <f>B25*1.15</f>
        <v>256.45</v>
      </c>
      <c r="D25">
        <v>0</v>
      </c>
      <c r="E25" s="16">
        <f t="shared" si="0"/>
        <v>256.45</v>
      </c>
      <c r="F25" s="15">
        <v>256</v>
      </c>
      <c r="H25" s="30">
        <f t="shared" si="1"/>
        <v>7.15607</v>
      </c>
    </row>
    <row r="26" spans="1:8" ht="12.75">
      <c r="A26" s="20" t="s">
        <v>111</v>
      </c>
      <c r="B26">
        <v>636</v>
      </c>
      <c r="C26" s="3">
        <f>B26*1.12</f>
        <v>712.32</v>
      </c>
      <c r="D26">
        <v>0</v>
      </c>
      <c r="E26" s="16">
        <f t="shared" si="0"/>
        <v>712.32</v>
      </c>
      <c r="F26" s="15">
        <v>713</v>
      </c>
      <c r="G26">
        <v>1</v>
      </c>
      <c r="H26" s="30">
        <f t="shared" si="1"/>
        <v>20.40924</v>
      </c>
    </row>
    <row r="27" spans="2:8" ht="12.75">
      <c r="B27" s="15"/>
      <c r="H27" s="29"/>
    </row>
    <row r="28" ht="15">
      <c r="A28" s="19"/>
    </row>
    <row r="29" ht="15">
      <c r="A29" s="19"/>
    </row>
    <row r="34" ht="15">
      <c r="A34" s="19"/>
    </row>
    <row r="39" ht="12.75">
      <c r="A3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26" sqref="F26"/>
    </sheetView>
  </sheetViews>
  <sheetFormatPr defaultColWidth="9.00390625" defaultRowHeight="12.75"/>
  <cols>
    <col min="1" max="1" width="20.125" style="34" customWidth="1"/>
    <col min="2" max="2" width="21.25390625" style="11" customWidth="1"/>
    <col min="3" max="3" width="10.375" style="11" customWidth="1"/>
    <col min="4" max="4" width="11.75390625" style="11" customWidth="1"/>
    <col min="5" max="5" width="10.375" style="11" customWidth="1"/>
    <col min="6" max="6" width="12.625" style="11" customWidth="1"/>
    <col min="7" max="8" width="9.125" style="11" customWidth="1"/>
  </cols>
  <sheetData>
    <row r="1" spans="1:8" s="9" customFormat="1" ht="25.5">
      <c r="A1" s="33" t="s">
        <v>7</v>
      </c>
      <c r="B1" s="6" t="s">
        <v>15</v>
      </c>
      <c r="C1" s="6" t="s">
        <v>13</v>
      </c>
      <c r="D1" s="7" t="s">
        <v>16</v>
      </c>
      <c r="E1" s="8"/>
      <c r="F1" s="10"/>
      <c r="G1" s="10"/>
      <c r="H1" s="10"/>
    </row>
    <row r="2" spans="1:4" ht="12.75">
      <c r="A2" s="12" t="s">
        <v>121</v>
      </c>
      <c r="B2" s="11" t="s">
        <v>166</v>
      </c>
      <c r="C2" s="11">
        <v>41</v>
      </c>
      <c r="D2" s="35">
        <v>42217</v>
      </c>
    </row>
    <row r="3" spans="1:4" ht="12.75">
      <c r="A3" s="12" t="s">
        <v>132</v>
      </c>
      <c r="B3" s="11" t="s">
        <v>171</v>
      </c>
      <c r="C3" s="11">
        <v>50</v>
      </c>
      <c r="D3" s="35">
        <v>42217</v>
      </c>
    </row>
    <row r="4" spans="1:4" ht="12.75">
      <c r="A4" s="21" t="s">
        <v>98</v>
      </c>
      <c r="B4" s="11" t="s">
        <v>172</v>
      </c>
      <c r="C4" s="11">
        <v>16</v>
      </c>
      <c r="D4" s="35">
        <v>42217</v>
      </c>
    </row>
    <row r="5" spans="1:4" ht="12.75">
      <c r="A5" s="28" t="s">
        <v>74</v>
      </c>
      <c r="B5" s="11" t="s">
        <v>166</v>
      </c>
      <c r="C5" s="31">
        <v>0</v>
      </c>
      <c r="D5" s="35">
        <v>42217</v>
      </c>
    </row>
    <row r="6" spans="1:4" ht="12.75">
      <c r="A6" s="12" t="s">
        <v>139</v>
      </c>
      <c r="B6" s="11" t="s">
        <v>178</v>
      </c>
      <c r="C6" s="31">
        <v>24</v>
      </c>
      <c r="D6" s="35">
        <v>42217</v>
      </c>
    </row>
    <row r="7" spans="1:4" ht="12.75">
      <c r="A7" s="20" t="s">
        <v>91</v>
      </c>
      <c r="B7" s="11" t="s">
        <v>165</v>
      </c>
      <c r="C7" s="31">
        <v>44</v>
      </c>
      <c r="D7" s="35">
        <v>42217</v>
      </c>
    </row>
    <row r="8" spans="1:4" ht="12.75">
      <c r="A8" s="12" t="s">
        <v>153</v>
      </c>
      <c r="B8" s="11" t="s">
        <v>171</v>
      </c>
      <c r="C8" s="31">
        <v>24</v>
      </c>
      <c r="D8" s="35">
        <v>42217</v>
      </c>
    </row>
    <row r="9" spans="1:4" ht="12.75">
      <c r="A9" s="20" t="s">
        <v>104</v>
      </c>
      <c r="B9" s="11" t="s">
        <v>175</v>
      </c>
      <c r="C9" s="31">
        <v>18</v>
      </c>
      <c r="D9" s="35">
        <v>42217</v>
      </c>
    </row>
    <row r="10" spans="1:4" ht="12.75">
      <c r="A10" s="12" t="s">
        <v>66</v>
      </c>
      <c r="B10" s="11" t="s">
        <v>176</v>
      </c>
      <c r="C10" s="31">
        <v>38</v>
      </c>
      <c r="D10" s="35">
        <v>42217</v>
      </c>
    </row>
    <row r="11" spans="1:4" ht="12.75">
      <c r="A11" s="12" t="s">
        <v>114</v>
      </c>
      <c r="B11" s="11" t="s">
        <v>179</v>
      </c>
      <c r="C11" s="31">
        <v>11</v>
      </c>
      <c r="D11" s="35">
        <v>42217</v>
      </c>
    </row>
    <row r="12" spans="1:4" ht="12.75">
      <c r="A12" s="12" t="s">
        <v>71</v>
      </c>
      <c r="B12" s="11" t="s">
        <v>171</v>
      </c>
      <c r="C12" s="31">
        <v>10</v>
      </c>
      <c r="D12" s="35">
        <v>42217</v>
      </c>
    </row>
    <row r="13" spans="1:4" ht="12.75">
      <c r="A13" s="20" t="s">
        <v>51</v>
      </c>
      <c r="B13" s="11" t="s">
        <v>174</v>
      </c>
      <c r="C13" s="31">
        <v>18</v>
      </c>
      <c r="D13" s="35">
        <v>42217</v>
      </c>
    </row>
    <row r="14" spans="1:4" ht="12.75">
      <c r="A14" s="12" t="s">
        <v>53</v>
      </c>
      <c r="B14" s="11" t="s">
        <v>169</v>
      </c>
      <c r="C14" s="31">
        <v>12</v>
      </c>
      <c r="D14" s="35">
        <v>42217</v>
      </c>
    </row>
    <row r="15" spans="1:4" ht="12.75">
      <c r="A15" s="28" t="s">
        <v>128</v>
      </c>
      <c r="B15" s="11" t="s">
        <v>173</v>
      </c>
      <c r="C15" s="31">
        <v>16</v>
      </c>
      <c r="D15" s="35">
        <v>42217</v>
      </c>
    </row>
    <row r="16" spans="1:4" ht="12.75">
      <c r="A16" s="12" t="s">
        <v>57</v>
      </c>
      <c r="B16" s="11" t="s">
        <v>170</v>
      </c>
      <c r="C16" s="31">
        <v>23</v>
      </c>
      <c r="D16" s="35">
        <v>42217</v>
      </c>
    </row>
    <row r="17" spans="1:6" ht="12.75">
      <c r="A17" s="12" t="s">
        <v>154</v>
      </c>
      <c r="B17" s="11" t="s">
        <v>168</v>
      </c>
      <c r="C17" s="31">
        <v>0</v>
      </c>
      <c r="D17" s="35">
        <v>42217</v>
      </c>
      <c r="F17"/>
    </row>
    <row r="18" spans="1:4" ht="12.75">
      <c r="A18" s="12" t="s">
        <v>152</v>
      </c>
      <c r="B18" s="11" t="s">
        <v>178</v>
      </c>
      <c r="C18" s="31">
        <v>7</v>
      </c>
      <c r="D18" s="35">
        <v>42217</v>
      </c>
    </row>
    <row r="19" spans="1:4" ht="12.75">
      <c r="A19" s="20" t="s">
        <v>111</v>
      </c>
      <c r="B19" s="11" t="s">
        <v>167</v>
      </c>
      <c r="C19" s="31">
        <v>19</v>
      </c>
      <c r="D19" s="35">
        <v>42217</v>
      </c>
    </row>
    <row r="20" spans="1:6" ht="12.75">
      <c r="A20" s="12" t="s">
        <v>120</v>
      </c>
      <c r="B20" s="11" t="s">
        <v>168</v>
      </c>
      <c r="C20" s="31">
        <v>13</v>
      </c>
      <c r="D20" s="35"/>
      <c r="F20"/>
    </row>
    <row r="21" spans="1:4" ht="12.75">
      <c r="A21" s="21" t="s">
        <v>24</v>
      </c>
      <c r="C21" s="31">
        <v>46</v>
      </c>
      <c r="D21" s="35"/>
    </row>
    <row r="22" spans="1:6" ht="12.75">
      <c r="A22" s="36" t="s">
        <v>162</v>
      </c>
      <c r="B22" s="11" t="s">
        <v>177</v>
      </c>
      <c r="C22" s="31">
        <v>14</v>
      </c>
      <c r="D22" s="35"/>
      <c r="F22" s="32"/>
    </row>
    <row r="23" spans="1:6" ht="12.75">
      <c r="A23" s="12" t="s">
        <v>44</v>
      </c>
      <c r="B23" s="11" t="s">
        <v>168</v>
      </c>
      <c r="C23" s="31">
        <v>15</v>
      </c>
      <c r="D23" s="35"/>
      <c r="F23" s="32"/>
    </row>
    <row r="24" spans="1:4" ht="12.75">
      <c r="A24" s="20" t="s">
        <v>144</v>
      </c>
      <c r="C24" s="31">
        <v>48</v>
      </c>
      <c r="D24" s="35"/>
    </row>
    <row r="25" spans="1:4" ht="12.75">
      <c r="A25" s="12" t="s">
        <v>129</v>
      </c>
      <c r="C25" s="31">
        <v>12</v>
      </c>
      <c r="D25" s="3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2015-08-01T17:22:44Z</dcterms:modified>
  <cp:category/>
  <cp:version/>
  <cp:contentType/>
  <cp:contentStatus/>
</cp:coreProperties>
</file>