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3"/>
  </bookViews>
  <sheets>
    <sheet name="КП-34" sheetId="1" r:id="rId1"/>
    <sheet name="Лето 2015. Ч.3" sheetId="2" r:id="rId2"/>
    <sheet name="Оплаты" sheetId="3" r:id="rId3"/>
    <sheet name="Раздачи" sheetId="4" r:id="rId4"/>
  </sheets>
  <definedNames>
    <definedName name="_xlnm._FilterDatabase" localSheetId="0" hidden="1">'КП-34'!$A$1:$H$53</definedName>
    <definedName name="_xlnm._FilterDatabase" localSheetId="1" hidden="1">'Лето 2015. Ч.3'!$A$1:$I$94</definedName>
  </definedNames>
  <calcPr fullCalcOnLoad="1" refMode="R1C1"/>
</workbook>
</file>

<file path=xl/sharedStrings.xml><?xml version="1.0" encoding="utf-8"?>
<sst xmlns="http://schemas.openxmlformats.org/spreadsheetml/2006/main" count="748" uniqueCount="285">
  <si>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</si>
  <si>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</si>
  <si>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</si>
  <si>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</si>
  <si>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</si>
  <si>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</si>
  <si>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</si>
  <si>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</si>
  <si>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</si>
  <si>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</si>
  <si>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</si>
  <si>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</si>
  <si>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</si>
  <si>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</si>
  <si>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</si>
  <si>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</si>
  <si>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</si>
  <si>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</si>
  <si>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базовые цены</t>
  </si>
  <si>
    <t>всего</t>
  </si>
  <si>
    <t>Комплект нательный детск. УНК630025 светло-розовый</t>
  </si>
  <si>
    <t>52-98</t>
  </si>
  <si>
    <t>Бриджи для мальчика ПБР011001</t>
  </si>
  <si>
    <t>Мексика</t>
  </si>
  <si>
    <t>62-122</t>
  </si>
  <si>
    <t>Юлия_Ч</t>
  </si>
  <si>
    <t>Брюки ПБМ010</t>
  </si>
  <si>
    <t>64-128</t>
  </si>
  <si>
    <t>Романка</t>
  </si>
  <si>
    <t>Комплект для мальчика ПНГ434051 коричневый+бежево-коричневый</t>
  </si>
  <si>
    <t>Белье</t>
  </si>
  <si>
    <t>Oksana0302</t>
  </si>
  <si>
    <t>Комплект для мальчика ПНГ434051 синий+сине-серый</t>
  </si>
  <si>
    <t>Штучный</t>
  </si>
  <si>
    <t>Джемпер для мальчика ПДБ065001 белый+коричневый</t>
  </si>
  <si>
    <t>Болельщик</t>
  </si>
  <si>
    <t>Комплект нательный детский ПНК629 синий</t>
  </si>
  <si>
    <t>56-110</t>
  </si>
  <si>
    <t>njuta_st</t>
  </si>
  <si>
    <t>Комплект нательный детский УНК630025 светло-серый</t>
  </si>
  <si>
    <t>mirrrinka</t>
  </si>
  <si>
    <t>Хлопушка</t>
  </si>
  <si>
    <t>Носки утепленные детские УТТ544 св.-серый</t>
  </si>
  <si>
    <t>Джемпер ДДК974 белый+горошек василек</t>
  </si>
  <si>
    <t>В плавание</t>
  </si>
  <si>
    <t>elena678</t>
  </si>
  <si>
    <t>Сарафан ДПС311 белый+полоска василек</t>
  </si>
  <si>
    <t>Головной убор косынка ДГК136</t>
  </si>
  <si>
    <t>Гжель</t>
  </si>
  <si>
    <t>Anney</t>
  </si>
  <si>
    <t>HELGA_YA</t>
  </si>
  <si>
    <t>Ustin1975</t>
  </si>
  <si>
    <t>Головной убор ДГК287</t>
  </si>
  <si>
    <t>Lisenok2112</t>
  </si>
  <si>
    <t>Мамука-Галюка</t>
  </si>
  <si>
    <t>Ната-74</t>
  </si>
  <si>
    <t>Евгения_Ф</t>
  </si>
  <si>
    <t>МЮВ</t>
  </si>
  <si>
    <t>Джемпер ДДБ072 белый</t>
  </si>
  <si>
    <t>60-116</t>
  </si>
  <si>
    <t>wonderjul</t>
  </si>
  <si>
    <t>FieRinka</t>
  </si>
  <si>
    <t>48-86</t>
  </si>
  <si>
    <t>Джемпер ДДК073 белый</t>
  </si>
  <si>
    <t>Шмакова.А</t>
  </si>
  <si>
    <t>Джемпер ДДК073 цветы гжель</t>
  </si>
  <si>
    <t>Gugushonok</t>
  </si>
  <si>
    <t>54-104</t>
  </si>
  <si>
    <t>Верунья</t>
  </si>
  <si>
    <t>Платье ДПБ062 цветы гжель</t>
  </si>
  <si>
    <t>Брюки ПББ998</t>
  </si>
  <si>
    <t>Гран-при</t>
  </si>
  <si>
    <t>Ksuko</t>
  </si>
  <si>
    <t>72-140</t>
  </si>
  <si>
    <t>Юлия Швецова</t>
  </si>
  <si>
    <t>Джемпер ЮДБ180 серый</t>
  </si>
  <si>
    <t>Маленький байкер</t>
  </si>
  <si>
    <t>54-92</t>
  </si>
  <si>
    <t>Na_Tusya</t>
  </si>
  <si>
    <t>Брюки ПБМ484</t>
  </si>
  <si>
    <t>Вертолеты</t>
  </si>
  <si>
    <t>Бриджи ПБР011</t>
  </si>
  <si>
    <t>Стройтехника</t>
  </si>
  <si>
    <t>Джемпер ПДК005 желтый</t>
  </si>
  <si>
    <t>viktoryS</t>
  </si>
  <si>
    <t>Комплект нательный детский ПНК629 бирюза</t>
  </si>
  <si>
    <t>КП-34</t>
  </si>
  <si>
    <t>Лето 2015. Ч.3</t>
  </si>
  <si>
    <t>Джемпер ДДК251001н вышивка</t>
  </si>
  <si>
    <t>Славянский орнамент</t>
  </si>
  <si>
    <t>Рейтузы ДРЛ894800 коралл</t>
  </si>
  <si>
    <t>Ромовая баба</t>
  </si>
  <si>
    <t>Пижама для девочки ДНЖ353001н белый+сердца в горох/восемь сов</t>
  </si>
  <si>
    <t>Совы</t>
  </si>
  <si>
    <t>Гарнитур бельевой для девочки 5ДНТ314 горошек бирюза+ трио розовый</t>
  </si>
  <si>
    <t>Забавные зверята</t>
  </si>
  <si>
    <t>Куртка для девочки  ДДД134438 джинс</t>
  </si>
  <si>
    <t>Ушастые истории</t>
  </si>
  <si>
    <t>Джемпер ПДК153 серо-коричневый + клинопись оранж</t>
  </si>
  <si>
    <t>Гарнитур бельевой для девочки 5ДНТ349 серый</t>
  </si>
  <si>
    <t>Звезды</t>
  </si>
  <si>
    <t>84-158</t>
  </si>
  <si>
    <t>Maritta</t>
  </si>
  <si>
    <t>Ollena</t>
  </si>
  <si>
    <t>Джемпер для мальчика ПДК045001 бирюза</t>
  </si>
  <si>
    <t>распродажа</t>
  </si>
  <si>
    <t>Брюки ПБМ792</t>
  </si>
  <si>
    <t>Россия, вперед!</t>
  </si>
  <si>
    <t>MaMa K@terin@</t>
  </si>
  <si>
    <t>Куртка ПДД787</t>
  </si>
  <si>
    <t>*Star#</t>
  </si>
  <si>
    <t>Шорты ПШК782</t>
  </si>
  <si>
    <t>DJulik</t>
  </si>
  <si>
    <t>Fila</t>
  </si>
  <si>
    <t>Джемпер ПДД287</t>
  </si>
  <si>
    <t>olga_strelcova</t>
  </si>
  <si>
    <t>Платье ДПК258</t>
  </si>
  <si>
    <t>Джемпер для мальчика ПДБ663001 желтый</t>
  </si>
  <si>
    <t>Проказник</t>
  </si>
  <si>
    <t>ед. остатки</t>
  </si>
  <si>
    <t>Лулук</t>
  </si>
  <si>
    <t>Джемпер для мальчика ПДК556001н голубой</t>
  </si>
  <si>
    <t>Строитель</t>
  </si>
  <si>
    <t>Джемпер для мальчика ЮДБ711001н василек / крош</t>
  </si>
  <si>
    <t>Смешарики</t>
  </si>
  <si>
    <t>Космический десант</t>
  </si>
  <si>
    <t>*</t>
  </si>
  <si>
    <t>Брюки ПББ394</t>
  </si>
  <si>
    <t>Охота</t>
  </si>
  <si>
    <t>Куртка ПДД429</t>
  </si>
  <si>
    <t>Майка для девочки ДНМ154001 белый</t>
  </si>
  <si>
    <t>Платье для девочки ДПБ913001н  акварель+розовый</t>
  </si>
  <si>
    <t>Летний блюз</t>
  </si>
  <si>
    <t>Кальсоны для мальчика ПНЛ627 черный</t>
  </si>
  <si>
    <t>Trevira</t>
  </si>
  <si>
    <t>Helen7</t>
  </si>
  <si>
    <t>Брюки ДББ940258 красный</t>
  </si>
  <si>
    <t>Бриджи для девочки ДБР260820</t>
  </si>
  <si>
    <t>Дикие кошки</t>
  </si>
  <si>
    <t>88-164</t>
  </si>
  <si>
    <t>92-170</t>
  </si>
  <si>
    <t>Джемпер для девочки ДДБ497820</t>
  </si>
  <si>
    <t>Неоновые огни</t>
  </si>
  <si>
    <t>Головной убор ДГК287 горох синий</t>
  </si>
  <si>
    <t>Jeshka</t>
  </si>
  <si>
    <t>50-80</t>
  </si>
  <si>
    <t>Головной убор ЮГК647 синий</t>
  </si>
  <si>
    <t>оплачено в предзаказе ТБ-8</t>
  </si>
  <si>
    <t>Серебринка</t>
  </si>
  <si>
    <t>Головной убор бандана ПГК017 синий</t>
  </si>
  <si>
    <t>Джемпер ПДК784</t>
  </si>
  <si>
    <t>Подружки</t>
  </si>
  <si>
    <t>Платье ДПК216 белый+горошек василек</t>
  </si>
  <si>
    <t>Вкус лета</t>
  </si>
  <si>
    <t>Жанна147</t>
  </si>
  <si>
    <t>48-74</t>
  </si>
  <si>
    <t>Джемпер ПДД089</t>
  </si>
  <si>
    <t>Большой улов</t>
  </si>
  <si>
    <t>Головной убор ДГК136 горошек василек</t>
  </si>
  <si>
    <t>Боди ЮЗК491 белый</t>
  </si>
  <si>
    <t>Волны</t>
  </si>
  <si>
    <t>Бриджи ЮБР277 василек</t>
  </si>
  <si>
    <t>Джемпер детск. ЮДБ031001н белый+волны василек</t>
  </si>
  <si>
    <t>Головной убор ДГК364 горошек василек</t>
  </si>
  <si>
    <t>Десерт</t>
  </si>
  <si>
    <t>Головной убор ДГК364 горошек красный</t>
  </si>
  <si>
    <t>Рейтузы ДРЛ464 василек</t>
  </si>
  <si>
    <t>Манюня555</t>
  </si>
  <si>
    <t>Рейтузы ДРЛ464 красный</t>
  </si>
  <si>
    <t>Бриджи ПБР014 серый</t>
  </si>
  <si>
    <t>Либел</t>
  </si>
  <si>
    <t>Головной убор ДГК287 горох на синем</t>
  </si>
  <si>
    <t>Головной убор ДГК497 горох синий</t>
  </si>
  <si>
    <t>Счастье в горошек</t>
  </si>
  <si>
    <t>Джемпер ДДК494 белый</t>
  </si>
  <si>
    <t>Джемпер ДДК494 завиток</t>
  </si>
  <si>
    <t>Платье ДПК492 белый+горох синий</t>
  </si>
  <si>
    <t>Карымова Наталья</t>
  </si>
  <si>
    <t>Платье ДПК492 завиток синий+горох синий</t>
  </si>
  <si>
    <t>Рейтузы ДРЛ943 горох синий</t>
  </si>
  <si>
    <t>Юбка ДЮК302</t>
  </si>
  <si>
    <t>Платье для девочки ДПБ913001н гжель василек+василек</t>
  </si>
  <si>
    <t>Рыжая</t>
  </si>
  <si>
    <t>Комплект для девочки ДНЖ374727 бирюза</t>
  </si>
  <si>
    <t>Комплект для девочки ДНЖ375700 белый</t>
  </si>
  <si>
    <t>Трусы для девочки ДНТ418001н сирень / сон</t>
  </si>
  <si>
    <t>Трусы для девочки ДНТ034001н малина / сердечки</t>
  </si>
  <si>
    <t>Трусы для девочки ДНТ034001н розовый / сердечки</t>
  </si>
  <si>
    <t>Платье для девочки ДПБ913 гавайские цветы на бирюзе+белый</t>
  </si>
  <si>
    <t>Jani</t>
  </si>
  <si>
    <t>долг с КП-24</t>
  </si>
  <si>
    <t>Брюки для мальчика ЮБМ028258 синий</t>
  </si>
  <si>
    <t>Пес на ферме</t>
  </si>
  <si>
    <t>Arbuzyaka</t>
  </si>
  <si>
    <t>Шорты для мальчика ЮШК035001 салат</t>
  </si>
  <si>
    <t>Комплект верхний для мальчика ЮКР650001 белый+голубой / Вниз по реке+Штамп лодка</t>
  </si>
  <si>
    <t>Речное путешествие</t>
  </si>
  <si>
    <t>Куртка для девочки ДДД030258н</t>
  </si>
  <si>
    <t>Машенька</t>
  </si>
  <si>
    <t>Джемпер для девочки ДДК959820</t>
  </si>
  <si>
    <t>Легенды леса</t>
  </si>
  <si>
    <t>Рейтузы для девочки ДРЛ894800</t>
  </si>
  <si>
    <t>Ползунки ясельн. ЯПВ518138н кубики</t>
  </si>
  <si>
    <t>Белье ясельное</t>
  </si>
  <si>
    <t>Plotik</t>
  </si>
  <si>
    <t>Платье для девочки ДПД314067н красный / клетка красный</t>
  </si>
  <si>
    <t>Джемпер для девочки ДДД263067 белый / Стразы</t>
  </si>
  <si>
    <t>Праздничная</t>
  </si>
  <si>
    <t>76-146</t>
  </si>
  <si>
    <t>Брюки для девочки ДББ940800 вишня</t>
  </si>
  <si>
    <t>Джемпер ясельн. ЮДД779067 беж / бараш</t>
  </si>
  <si>
    <t>Брюки для девочки ДББ255258 красный</t>
  </si>
  <si>
    <t>Куртка для мальчика ПДД498258 морская волна</t>
  </si>
  <si>
    <t>Головной убор для мальчика ЮГК300001 синий</t>
  </si>
  <si>
    <t>Джемпер для мальчика ЮДБ180001 синий</t>
  </si>
  <si>
    <t>Шорты для мальчика ЮШК342001 темная бирюза</t>
  </si>
  <si>
    <t>Проделки домового</t>
  </si>
  <si>
    <t>Джемпер для мальчика ПДД002001 белый</t>
  </si>
  <si>
    <t>Школа</t>
  </si>
  <si>
    <t>68-134</t>
  </si>
  <si>
    <t>Платье ДПБ913 горох синий+белые цветочки на темно-синем</t>
  </si>
  <si>
    <t>Полукомбинезон ЮЗК187 синий</t>
  </si>
  <si>
    <t>52-86</t>
  </si>
  <si>
    <t>831+724</t>
  </si>
  <si>
    <t>Трусы для мальчика ПНШ432001 белый</t>
  </si>
  <si>
    <t>Трусы для мальчика ПНП700001 белый</t>
  </si>
  <si>
    <t>Джемпер для мальчика ПДК781001 беж+терракот / лосяш</t>
  </si>
  <si>
    <t>ЖЕНЯ224</t>
  </si>
  <si>
    <t>Джемпер ПДК488 зеленый</t>
  </si>
  <si>
    <t>Джемпер для мальчика ПДК788</t>
  </si>
  <si>
    <t>knopa80</t>
  </si>
  <si>
    <t>Сарафан ДПС240 полоска василек+горошек василек</t>
  </si>
  <si>
    <t>Куртка ПДД999</t>
  </si>
  <si>
    <t>Комплект нательный детский УНК630025 морская волна</t>
  </si>
  <si>
    <t>Arlenn</t>
  </si>
  <si>
    <t>Головной убор детский УГШ100025 морская волна</t>
  </si>
  <si>
    <t>переплата 2 р. с КП-32</t>
  </si>
  <si>
    <t>Джемпер для девочки ДДД686210</t>
  </si>
  <si>
    <t>Причал</t>
  </si>
  <si>
    <t>386,4+652+397</t>
  </si>
  <si>
    <t>1214+330</t>
  </si>
  <si>
    <t>Платье Платье для девочки ДПБ918001н ромашки на зеленом+желтый</t>
  </si>
  <si>
    <t>Комплект для девочки ДНГ453700 белый</t>
  </si>
  <si>
    <t>50-92</t>
  </si>
  <si>
    <t>Боди ясельн. ЮЗД751824 светло-серый / Пушистый зайка</t>
  </si>
  <si>
    <t>Пушистые друзья</t>
  </si>
  <si>
    <t>Платья для малышек</t>
  </si>
  <si>
    <t>Платье для девочки ДПК212001н полоска красный+синий / Такса</t>
  </si>
  <si>
    <t>одной суммой с авансом предзаказа 1000 р.</t>
  </si>
  <si>
    <t>156+389</t>
  </si>
  <si>
    <t>546+181</t>
  </si>
  <si>
    <t>84+202+110+648</t>
  </si>
  <si>
    <t>1225+396</t>
  </si>
  <si>
    <t>РЦРБердск</t>
  </si>
  <si>
    <t>ОВЗ Ника</t>
  </si>
  <si>
    <t>РЦР МЖК</t>
  </si>
  <si>
    <t>в заказ Ustin1975</t>
  </si>
  <si>
    <t>РЦРДобрый</t>
  </si>
  <si>
    <t>РЦРЭкватор</t>
  </si>
  <si>
    <t>РЦРУчительская</t>
  </si>
  <si>
    <t>из дома</t>
  </si>
  <si>
    <t>РЦРНива</t>
  </si>
  <si>
    <t>м/г Кемерово</t>
  </si>
  <si>
    <t>РЦРМаркса</t>
  </si>
  <si>
    <t>РЦРА</t>
  </si>
  <si>
    <t>РЦРЗатулинка</t>
  </si>
  <si>
    <t>ВЗ</t>
  </si>
  <si>
    <t>РЦРТелецентр</t>
  </si>
  <si>
    <t>плюс заказ Anney</t>
  </si>
  <si>
    <t>РЦРГорский</t>
  </si>
  <si>
    <t>РЦРЁлка (Искитим)</t>
  </si>
  <si>
    <t>РЦРЗаельцовский</t>
  </si>
  <si>
    <t xml:space="preserve">РЦРРодники </t>
  </si>
  <si>
    <t>НГУ</t>
  </si>
  <si>
    <t>музкомедия</t>
  </si>
  <si>
    <t>м/г Барнаул, РЦРЦентр</t>
  </si>
  <si>
    <t>и 41 р. за КП-33 и 32</t>
  </si>
  <si>
    <t>все 3 части, тр.=5+7+11</t>
  </si>
  <si>
    <t>и 8 р. тр. за КП-33</t>
  </si>
  <si>
    <t>и 3 р. тр. за КП-32</t>
  </si>
  <si>
    <t>и 3 р. тр. за КП-33</t>
  </si>
  <si>
    <t>пересорт по цвету</t>
  </si>
  <si>
    <t>в бланке стоит общая сумма тр.!!</t>
  </si>
  <si>
    <t>7 плюс отправка 20, итого 27 р.</t>
  </si>
  <si>
    <t>13 плюс отправка 40 р., итого 53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</si>
</sst>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I1" sqref="I1:I16384"/>
    </sheetView>
  </sheetViews>
  <sheetFormatPr defaultColWidth="9.00390625" defaultRowHeight="12.75"/>
  <cols>
    <col min="1" max="1" width="50.875" style="0" customWidth="1"/>
    <col min="2" max="2" width="22.375" style="0" customWidth="1"/>
    <col min="3" max="3" width="10.75390625" style="0" customWidth="1"/>
    <col min="4" max="4" width="9.125" style="12" customWidth="1"/>
    <col min="7" max="7" width="11.875" style="0" customWidth="1"/>
    <col min="8" max="8" width="16.875" style="12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242</v>
      </c>
      <c r="B2" t="s">
        <v>30</v>
      </c>
      <c r="C2" s="30" t="s">
        <v>243</v>
      </c>
      <c r="D2" s="25">
        <v>69</v>
      </c>
      <c r="E2" s="3">
        <v>1</v>
      </c>
      <c r="F2" s="3">
        <f>D2*E2</f>
        <v>69</v>
      </c>
      <c r="G2" s="3">
        <f>F2*1.15</f>
        <v>79.35</v>
      </c>
      <c r="H2" t="s">
        <v>204</v>
      </c>
    </row>
    <row r="3" spans="1:8" ht="12.75">
      <c r="A3" t="s">
        <v>183</v>
      </c>
      <c r="B3" t="s">
        <v>30</v>
      </c>
      <c r="C3" s="30" t="s">
        <v>27</v>
      </c>
      <c r="D3" s="22">
        <v>100</v>
      </c>
      <c r="E3" s="3">
        <v>1</v>
      </c>
      <c r="F3" s="3">
        <f aca="true" t="shared" si="0" ref="F3:F16">D3*E3</f>
        <v>100</v>
      </c>
      <c r="G3" s="3">
        <f aca="true" t="shared" si="1" ref="G3:G15">F3*1.15</f>
        <v>114.99999999999999</v>
      </c>
      <c r="H3" t="s">
        <v>182</v>
      </c>
    </row>
    <row r="4" spans="1:8" ht="12.75">
      <c r="A4" t="s">
        <v>184</v>
      </c>
      <c r="B4" t="s">
        <v>30</v>
      </c>
      <c r="C4" s="30" t="s">
        <v>27</v>
      </c>
      <c r="D4" s="22">
        <v>80</v>
      </c>
      <c r="E4" s="3">
        <v>1</v>
      </c>
      <c r="F4" s="3">
        <f t="shared" si="0"/>
        <v>80</v>
      </c>
      <c r="G4" s="3">
        <f t="shared" si="1"/>
        <v>92</v>
      </c>
      <c r="H4" t="s">
        <v>182</v>
      </c>
    </row>
    <row r="5" spans="1:8" ht="12.75">
      <c r="A5" t="s">
        <v>29</v>
      </c>
      <c r="B5" t="s">
        <v>30</v>
      </c>
      <c r="C5" s="30" t="s">
        <v>21</v>
      </c>
      <c r="D5" s="22">
        <v>78</v>
      </c>
      <c r="E5" s="3">
        <v>1</v>
      </c>
      <c r="F5" s="3">
        <f t="shared" si="0"/>
        <v>78</v>
      </c>
      <c r="G5" s="3">
        <f t="shared" si="1"/>
        <v>89.69999999999999</v>
      </c>
      <c r="H5" s="12" t="s">
        <v>31</v>
      </c>
    </row>
    <row r="6" spans="1:8" ht="12.75">
      <c r="A6" t="s">
        <v>32</v>
      </c>
      <c r="B6" t="s">
        <v>30</v>
      </c>
      <c r="C6" s="30" t="s">
        <v>21</v>
      </c>
      <c r="D6" s="22">
        <v>78</v>
      </c>
      <c r="E6" s="3">
        <v>1</v>
      </c>
      <c r="F6" s="3">
        <f t="shared" si="0"/>
        <v>78</v>
      </c>
      <c r="G6" s="3">
        <f t="shared" si="1"/>
        <v>89.69999999999999</v>
      </c>
      <c r="H6" s="12" t="s">
        <v>31</v>
      </c>
    </row>
    <row r="7" spans="1:8" ht="12.75">
      <c r="A7" t="s">
        <v>185</v>
      </c>
      <c r="B7" t="s">
        <v>30</v>
      </c>
      <c r="C7" s="30" t="s">
        <v>27</v>
      </c>
      <c r="D7" s="22">
        <v>22</v>
      </c>
      <c r="E7" s="3">
        <v>1</v>
      </c>
      <c r="F7" s="3">
        <f>D7*E7</f>
        <v>22</v>
      </c>
      <c r="G7" s="3">
        <f t="shared" si="1"/>
        <v>25.299999999999997</v>
      </c>
      <c r="H7" t="s">
        <v>182</v>
      </c>
    </row>
    <row r="8" spans="1:8" ht="12.75">
      <c r="A8" t="s">
        <v>186</v>
      </c>
      <c r="B8" t="s">
        <v>30</v>
      </c>
      <c r="C8" s="30" t="s">
        <v>27</v>
      </c>
      <c r="D8" s="22">
        <v>22</v>
      </c>
      <c r="E8" s="3">
        <v>1</v>
      </c>
      <c r="F8" s="3">
        <f>D8*E8</f>
        <v>22</v>
      </c>
      <c r="G8" s="3">
        <f t="shared" si="1"/>
        <v>25.299999999999997</v>
      </c>
      <c r="H8" t="s">
        <v>182</v>
      </c>
    </row>
    <row r="9" spans="1:8" ht="12.75">
      <c r="A9" t="s">
        <v>187</v>
      </c>
      <c r="B9" t="s">
        <v>30</v>
      </c>
      <c r="C9" s="30" t="s">
        <v>27</v>
      </c>
      <c r="D9" s="22">
        <v>22</v>
      </c>
      <c r="E9" s="3">
        <v>1</v>
      </c>
      <c r="F9" s="3">
        <f t="shared" si="0"/>
        <v>22</v>
      </c>
      <c r="G9" s="3">
        <f t="shared" si="1"/>
        <v>25.299999999999997</v>
      </c>
      <c r="H9" t="s">
        <v>182</v>
      </c>
    </row>
    <row r="10" spans="1:8" ht="12.75">
      <c r="A10" t="s">
        <v>225</v>
      </c>
      <c r="B10" t="s">
        <v>30</v>
      </c>
      <c r="C10" s="30" t="s">
        <v>219</v>
      </c>
      <c r="D10" s="22">
        <v>26</v>
      </c>
      <c r="E10" s="3">
        <v>1</v>
      </c>
      <c r="F10" s="3">
        <f t="shared" si="0"/>
        <v>26</v>
      </c>
      <c r="G10" s="3">
        <f>F10*1.12</f>
        <v>29.120000000000005</v>
      </c>
      <c r="H10" t="s">
        <v>51</v>
      </c>
    </row>
    <row r="11" spans="1:8" ht="12.75">
      <c r="A11" t="s">
        <v>225</v>
      </c>
      <c r="B11" t="s">
        <v>30</v>
      </c>
      <c r="C11" s="30" t="s">
        <v>73</v>
      </c>
      <c r="D11" s="22">
        <v>26</v>
      </c>
      <c r="E11" s="3">
        <v>1</v>
      </c>
      <c r="F11" s="3">
        <f t="shared" si="0"/>
        <v>26</v>
      </c>
      <c r="G11" s="3">
        <f>F11*1.12</f>
        <v>29.120000000000005</v>
      </c>
      <c r="H11" t="s">
        <v>51</v>
      </c>
    </row>
    <row r="12" spans="1:8" ht="12.75">
      <c r="A12" t="s">
        <v>224</v>
      </c>
      <c r="B12" t="s">
        <v>30</v>
      </c>
      <c r="C12" s="30" t="s">
        <v>219</v>
      </c>
      <c r="D12" s="22">
        <v>23</v>
      </c>
      <c r="E12" s="3">
        <v>1</v>
      </c>
      <c r="F12" s="3">
        <f t="shared" si="0"/>
        <v>23</v>
      </c>
      <c r="G12" s="3">
        <f>F12*1.12</f>
        <v>25.76</v>
      </c>
      <c r="H12" t="s">
        <v>51</v>
      </c>
    </row>
    <row r="13" spans="1:8" ht="12.75">
      <c r="A13" t="s">
        <v>224</v>
      </c>
      <c r="B13" t="s">
        <v>30</v>
      </c>
      <c r="C13" s="30" t="s">
        <v>73</v>
      </c>
      <c r="D13" s="22">
        <v>23</v>
      </c>
      <c r="E13" s="3">
        <v>1</v>
      </c>
      <c r="F13" s="3">
        <f t="shared" si="0"/>
        <v>23</v>
      </c>
      <c r="G13" s="3">
        <f>F13*1.12</f>
        <v>25.76</v>
      </c>
      <c r="H13" t="s">
        <v>51</v>
      </c>
    </row>
    <row r="14" spans="1:8" ht="12.75">
      <c r="A14" t="s">
        <v>202</v>
      </c>
      <c r="B14" t="s">
        <v>203</v>
      </c>
      <c r="C14" s="30" t="s">
        <v>155</v>
      </c>
      <c r="D14" s="22">
        <v>63</v>
      </c>
      <c r="E14" s="3">
        <v>1</v>
      </c>
      <c r="F14" s="3">
        <f t="shared" si="0"/>
        <v>63</v>
      </c>
      <c r="G14" s="3">
        <f t="shared" si="1"/>
        <v>72.44999999999999</v>
      </c>
      <c r="H14" s="12" t="s">
        <v>204</v>
      </c>
    </row>
    <row r="15" spans="1:8" ht="12.75">
      <c r="A15" t="s">
        <v>34</v>
      </c>
      <c r="B15" t="s">
        <v>35</v>
      </c>
      <c r="C15" s="30" t="s">
        <v>21</v>
      </c>
      <c r="D15" s="22">
        <v>117</v>
      </c>
      <c r="E15" s="3">
        <v>1</v>
      </c>
      <c r="F15" s="3">
        <f t="shared" si="0"/>
        <v>117</v>
      </c>
      <c r="G15" s="3">
        <f t="shared" si="1"/>
        <v>134.54999999999998</v>
      </c>
      <c r="H15" s="12" t="s">
        <v>31</v>
      </c>
    </row>
    <row r="16" spans="1:8" ht="12.75">
      <c r="A16" t="s">
        <v>137</v>
      </c>
      <c r="B16" t="s">
        <v>138</v>
      </c>
      <c r="C16" s="30" t="s">
        <v>139</v>
      </c>
      <c r="D16" s="22">
        <v>122</v>
      </c>
      <c r="E16" s="3">
        <v>1</v>
      </c>
      <c r="F16" s="3">
        <f t="shared" si="0"/>
        <v>122</v>
      </c>
      <c r="G16" s="3">
        <f>F16*1.01</f>
        <v>123.22</v>
      </c>
      <c r="H16" t="s">
        <v>103</v>
      </c>
    </row>
    <row r="17" spans="1:8" ht="12.75">
      <c r="A17" t="s">
        <v>137</v>
      </c>
      <c r="B17" t="s">
        <v>138</v>
      </c>
      <c r="C17" s="30" t="s">
        <v>140</v>
      </c>
      <c r="D17" s="22">
        <v>122</v>
      </c>
      <c r="E17" s="3">
        <v>1</v>
      </c>
      <c r="F17" s="3">
        <f aca="true" t="shared" si="2" ref="F17:F32">D17*E17</f>
        <v>122</v>
      </c>
      <c r="G17" s="3">
        <f>F17*1.01</f>
        <v>123.22</v>
      </c>
      <c r="H17" t="s">
        <v>103</v>
      </c>
    </row>
    <row r="18" spans="1:8" ht="12.75">
      <c r="A18" t="s">
        <v>94</v>
      </c>
      <c r="B18" t="s">
        <v>95</v>
      </c>
      <c r="C18" s="30" t="s">
        <v>67</v>
      </c>
      <c r="D18" s="22">
        <v>302</v>
      </c>
      <c r="E18" s="3">
        <v>1</v>
      </c>
      <c r="F18" s="3">
        <f t="shared" si="2"/>
        <v>302</v>
      </c>
      <c r="G18" s="3">
        <f aca="true" t="shared" si="3" ref="G18:G23">F18*1.12</f>
        <v>338.24</v>
      </c>
      <c r="H18" s="12" t="s">
        <v>91</v>
      </c>
    </row>
    <row r="19" spans="1:8" ht="12.75">
      <c r="A19" t="s">
        <v>99</v>
      </c>
      <c r="B19" t="s">
        <v>100</v>
      </c>
      <c r="C19" s="30" t="s">
        <v>101</v>
      </c>
      <c r="D19" s="22">
        <v>223</v>
      </c>
      <c r="E19" s="3">
        <v>1</v>
      </c>
      <c r="F19" s="3">
        <f t="shared" si="2"/>
        <v>223</v>
      </c>
      <c r="G19" s="3">
        <f>F19*1.07</f>
        <v>238.61</v>
      </c>
      <c r="H19" s="21" t="s">
        <v>102</v>
      </c>
    </row>
    <row r="20" spans="1:8" ht="12.75">
      <c r="A20" t="s">
        <v>99</v>
      </c>
      <c r="B20" t="s">
        <v>100</v>
      </c>
      <c r="C20" s="30" t="s">
        <v>101</v>
      </c>
      <c r="D20" s="22">
        <v>223</v>
      </c>
      <c r="E20" s="3">
        <v>1</v>
      </c>
      <c r="F20" s="3">
        <f t="shared" si="2"/>
        <v>223</v>
      </c>
      <c r="G20" s="3">
        <f t="shared" si="3"/>
        <v>249.76000000000002</v>
      </c>
      <c r="H20" t="s">
        <v>103</v>
      </c>
    </row>
    <row r="21" spans="1:8" ht="12.75">
      <c r="A21" t="s">
        <v>199</v>
      </c>
      <c r="B21" t="s">
        <v>200</v>
      </c>
      <c r="C21" s="30" t="s">
        <v>24</v>
      </c>
      <c r="D21" s="22">
        <v>143</v>
      </c>
      <c r="E21" s="3">
        <v>2</v>
      </c>
      <c r="F21" s="3">
        <f t="shared" si="2"/>
        <v>286</v>
      </c>
      <c r="G21" s="3">
        <f t="shared" si="3"/>
        <v>320.32000000000005</v>
      </c>
      <c r="H21" s="12" t="s">
        <v>49</v>
      </c>
    </row>
    <row r="22" spans="1:8" ht="12.75">
      <c r="A22" t="s">
        <v>201</v>
      </c>
      <c r="B22" t="s">
        <v>200</v>
      </c>
      <c r="C22" s="30" t="s">
        <v>24</v>
      </c>
      <c r="D22" s="22">
        <v>90</v>
      </c>
      <c r="E22" s="3">
        <v>2</v>
      </c>
      <c r="F22" s="3">
        <f t="shared" si="2"/>
        <v>180</v>
      </c>
      <c r="G22" s="3">
        <f t="shared" si="3"/>
        <v>201.60000000000002</v>
      </c>
      <c r="H22" s="12" t="s">
        <v>49</v>
      </c>
    </row>
    <row r="23" spans="1:8" ht="12.75">
      <c r="A23" t="s">
        <v>197</v>
      </c>
      <c r="B23" t="s">
        <v>198</v>
      </c>
      <c r="C23" s="30" t="s">
        <v>37</v>
      </c>
      <c r="D23" s="22">
        <v>386</v>
      </c>
      <c r="E23" s="3">
        <v>1</v>
      </c>
      <c r="F23" s="3">
        <f t="shared" si="2"/>
        <v>386</v>
      </c>
      <c r="G23" s="3">
        <f t="shared" si="3"/>
        <v>432.32000000000005</v>
      </c>
      <c r="H23" s="12" t="s">
        <v>49</v>
      </c>
    </row>
    <row r="24" spans="1:8" ht="12.75">
      <c r="A24" t="s">
        <v>141</v>
      </c>
      <c r="B24" t="s">
        <v>142</v>
      </c>
      <c r="C24" s="30" t="s">
        <v>101</v>
      </c>
      <c r="D24" s="22">
        <v>159</v>
      </c>
      <c r="E24" s="3">
        <v>1</v>
      </c>
      <c r="F24" s="3">
        <f t="shared" si="2"/>
        <v>159</v>
      </c>
      <c r="G24" s="3">
        <f>F24*1.01</f>
        <v>160.59</v>
      </c>
      <c r="H24" t="s">
        <v>103</v>
      </c>
    </row>
    <row r="25" spans="1:8" ht="12.75">
      <c r="A25" s="12" t="s">
        <v>130</v>
      </c>
      <c r="B25" s="12" t="s">
        <v>151</v>
      </c>
      <c r="C25" s="30" t="s">
        <v>27</v>
      </c>
      <c r="D25" s="25">
        <v>56</v>
      </c>
      <c r="E25" s="3">
        <v>1</v>
      </c>
      <c r="F25" s="3">
        <f t="shared" si="2"/>
        <v>56</v>
      </c>
      <c r="G25" s="3">
        <f>F25*1.15</f>
        <v>64.39999999999999</v>
      </c>
      <c r="H25" t="s">
        <v>78</v>
      </c>
    </row>
    <row r="26" spans="1:8" ht="12.75">
      <c r="A26" s="12" t="s">
        <v>206</v>
      </c>
      <c r="B26" s="12" t="s">
        <v>207</v>
      </c>
      <c r="C26" s="30" t="s">
        <v>208</v>
      </c>
      <c r="D26" s="22">
        <v>107</v>
      </c>
      <c r="E26" s="3">
        <v>1</v>
      </c>
      <c r="F26" s="3">
        <f t="shared" si="2"/>
        <v>107</v>
      </c>
      <c r="G26" s="3">
        <f>F26*1.15</f>
        <v>123.05</v>
      </c>
      <c r="H26" s="12" t="s">
        <v>204</v>
      </c>
    </row>
    <row r="27" spans="1:8" ht="12.75">
      <c r="A27" s="12" t="s">
        <v>237</v>
      </c>
      <c r="B27" s="12" t="s">
        <v>238</v>
      </c>
      <c r="C27" s="30" t="s">
        <v>59</v>
      </c>
      <c r="D27" s="12">
        <v>289</v>
      </c>
      <c r="E27" s="3">
        <v>1</v>
      </c>
      <c r="F27" s="3">
        <f t="shared" si="2"/>
        <v>289</v>
      </c>
      <c r="G27" s="3">
        <f>F27*1.12</f>
        <v>323.68</v>
      </c>
      <c r="H27" s="23" t="s">
        <v>51</v>
      </c>
    </row>
    <row r="28" spans="1:8" ht="12.75">
      <c r="A28" s="12" t="s">
        <v>237</v>
      </c>
      <c r="B28" s="12" t="s">
        <v>238</v>
      </c>
      <c r="C28" s="30" t="s">
        <v>24</v>
      </c>
      <c r="D28" s="12">
        <v>289</v>
      </c>
      <c r="E28" s="3">
        <v>1</v>
      </c>
      <c r="F28" s="3">
        <f t="shared" si="2"/>
        <v>289</v>
      </c>
      <c r="G28" s="3">
        <f>F28*1.12</f>
        <v>323.68</v>
      </c>
      <c r="H28" s="23" t="s">
        <v>51</v>
      </c>
    </row>
    <row r="29" spans="1:8" ht="12.75">
      <c r="A29" s="12" t="s">
        <v>215</v>
      </c>
      <c r="B29" s="12" t="s">
        <v>216</v>
      </c>
      <c r="C29" s="30" t="s">
        <v>77</v>
      </c>
      <c r="D29" s="12">
        <v>98</v>
      </c>
      <c r="E29" s="3">
        <v>1</v>
      </c>
      <c r="F29" s="3">
        <f t="shared" si="2"/>
        <v>98</v>
      </c>
      <c r="G29" s="3">
        <f>F29*1.15</f>
        <v>112.69999999999999</v>
      </c>
      <c r="H29" s="18" t="s">
        <v>193</v>
      </c>
    </row>
    <row r="30" spans="1:8" ht="12.75">
      <c r="A30" t="s">
        <v>117</v>
      </c>
      <c r="B30" t="s">
        <v>118</v>
      </c>
      <c r="C30" s="30" t="s">
        <v>62</v>
      </c>
      <c r="D30" s="25">
        <v>118</v>
      </c>
      <c r="E30" s="3">
        <v>1</v>
      </c>
      <c r="F30" s="3">
        <f t="shared" si="2"/>
        <v>118</v>
      </c>
      <c r="G30" s="3">
        <f>F30*1.15</f>
        <v>135.7</v>
      </c>
      <c r="H30" s="12" t="s">
        <v>120</v>
      </c>
    </row>
    <row r="31" spans="1:8" ht="12.75">
      <c r="A31" t="s">
        <v>244</v>
      </c>
      <c r="B31" t="s">
        <v>245</v>
      </c>
      <c r="C31" s="30" t="s">
        <v>77</v>
      </c>
      <c r="D31" s="12">
        <v>160</v>
      </c>
      <c r="E31" s="3">
        <v>1</v>
      </c>
      <c r="F31" s="3">
        <f t="shared" si="2"/>
        <v>160</v>
      </c>
      <c r="G31" s="3">
        <f>F31*1.15</f>
        <v>184</v>
      </c>
      <c r="H31" s="20" t="s">
        <v>204</v>
      </c>
    </row>
    <row r="32" spans="1:8" ht="12.75">
      <c r="A32" t="s">
        <v>195</v>
      </c>
      <c r="B32" t="s">
        <v>196</v>
      </c>
      <c r="C32" s="30" t="s">
        <v>77</v>
      </c>
      <c r="D32" s="12">
        <v>279</v>
      </c>
      <c r="E32" s="3">
        <v>1</v>
      </c>
      <c r="F32" s="3">
        <f t="shared" si="2"/>
        <v>279</v>
      </c>
      <c r="G32" s="3">
        <f>F32*1.15</f>
        <v>320.84999999999997</v>
      </c>
      <c r="H32" s="18" t="s">
        <v>193</v>
      </c>
    </row>
    <row r="33" spans="1:8" ht="12.75">
      <c r="A33" t="s">
        <v>92</v>
      </c>
      <c r="B33" t="s">
        <v>93</v>
      </c>
      <c r="C33" s="30" t="s">
        <v>67</v>
      </c>
      <c r="D33" s="12">
        <v>217</v>
      </c>
      <c r="E33" s="3">
        <v>1</v>
      </c>
      <c r="F33" s="3">
        <f aca="true" t="shared" si="4" ref="F33:F49">D33*E33</f>
        <v>217</v>
      </c>
      <c r="G33" s="3">
        <f>F33*1.12</f>
        <v>243.04000000000002</v>
      </c>
      <c r="H33" s="12" t="s">
        <v>91</v>
      </c>
    </row>
    <row r="34" spans="1:8" ht="12.75">
      <c r="A34" t="s">
        <v>226</v>
      </c>
      <c r="B34" t="s">
        <v>124</v>
      </c>
      <c r="C34" s="30" t="s">
        <v>59</v>
      </c>
      <c r="D34" s="25">
        <v>118</v>
      </c>
      <c r="E34" s="3">
        <v>1</v>
      </c>
      <c r="F34" s="3">
        <f t="shared" si="4"/>
        <v>118</v>
      </c>
      <c r="G34" s="3">
        <f>F34*1.15</f>
        <v>135.7</v>
      </c>
      <c r="H34" s="12" t="s">
        <v>227</v>
      </c>
    </row>
    <row r="35" spans="1:8" ht="12.75">
      <c r="A35" s="12" t="s">
        <v>123</v>
      </c>
      <c r="B35" t="s">
        <v>124</v>
      </c>
      <c r="C35" s="30" t="s">
        <v>62</v>
      </c>
      <c r="D35" s="25">
        <v>100</v>
      </c>
      <c r="E35" s="3">
        <v>1</v>
      </c>
      <c r="F35" s="3">
        <f t="shared" si="4"/>
        <v>100</v>
      </c>
      <c r="G35" s="3">
        <f>F35*1.15</f>
        <v>114.99999999999999</v>
      </c>
      <c r="H35" s="12" t="s">
        <v>120</v>
      </c>
    </row>
    <row r="36" spans="1:8" ht="12.75">
      <c r="A36" s="12" t="s">
        <v>210</v>
      </c>
      <c r="B36" t="s">
        <v>124</v>
      </c>
      <c r="C36" s="30" t="s">
        <v>37</v>
      </c>
      <c r="D36" s="22">
        <v>47</v>
      </c>
      <c r="E36" s="3">
        <v>1</v>
      </c>
      <c r="F36" s="3">
        <f t="shared" si="4"/>
        <v>47</v>
      </c>
      <c r="G36" s="3">
        <f>F36*1.15</f>
        <v>54.05</v>
      </c>
      <c r="H36" s="12" t="s">
        <v>204</v>
      </c>
    </row>
    <row r="37" spans="1:8" ht="12.75">
      <c r="A37" s="12" t="s">
        <v>121</v>
      </c>
      <c r="B37" t="s">
        <v>122</v>
      </c>
      <c r="C37" s="30" t="s">
        <v>62</v>
      </c>
      <c r="D37" s="25">
        <v>180</v>
      </c>
      <c r="E37" s="3">
        <v>1</v>
      </c>
      <c r="F37" s="3">
        <f t="shared" si="4"/>
        <v>180</v>
      </c>
      <c r="G37" s="3">
        <f>F37*1.15</f>
        <v>206.99999999999997</v>
      </c>
      <c r="H37" s="12" t="s">
        <v>120</v>
      </c>
    </row>
    <row r="38" spans="1:8" ht="12.75">
      <c r="A38" t="s">
        <v>212</v>
      </c>
      <c r="B38" t="s">
        <v>122</v>
      </c>
      <c r="C38" s="30" t="s">
        <v>67</v>
      </c>
      <c r="D38" s="25">
        <v>240</v>
      </c>
      <c r="E38" s="3">
        <v>1</v>
      </c>
      <c r="F38" s="3">
        <f t="shared" si="4"/>
        <v>240</v>
      </c>
      <c r="G38" s="3">
        <f>F38*1.15</f>
        <v>276</v>
      </c>
      <c r="H38" s="18" t="s">
        <v>193</v>
      </c>
    </row>
    <row r="39" spans="1:8" ht="12.75">
      <c r="A39" t="s">
        <v>217</v>
      </c>
      <c r="B39" t="s">
        <v>218</v>
      </c>
      <c r="C39" s="30" t="s">
        <v>219</v>
      </c>
      <c r="D39" s="12">
        <v>180</v>
      </c>
      <c r="E39" s="3">
        <v>1</v>
      </c>
      <c r="F39" s="3">
        <f t="shared" si="4"/>
        <v>180</v>
      </c>
      <c r="G39" s="3">
        <f>F39*1.12</f>
        <v>201.60000000000002</v>
      </c>
      <c r="H39" s="23" t="s">
        <v>51</v>
      </c>
    </row>
    <row r="40" spans="1:8" ht="12.75">
      <c r="A40" t="s">
        <v>211</v>
      </c>
      <c r="B40" t="s">
        <v>33</v>
      </c>
      <c r="C40" s="30" t="s">
        <v>67</v>
      </c>
      <c r="D40" s="22">
        <v>82</v>
      </c>
      <c r="E40" s="3">
        <v>1</v>
      </c>
      <c r="F40" s="3">
        <f t="shared" si="4"/>
        <v>82</v>
      </c>
      <c r="G40" s="3">
        <f>F40*1.15</f>
        <v>94.3</v>
      </c>
      <c r="H40" s="12" t="s">
        <v>204</v>
      </c>
    </row>
    <row r="41" spans="1:8" ht="12.75">
      <c r="A41" t="s">
        <v>136</v>
      </c>
      <c r="B41" t="s">
        <v>33</v>
      </c>
      <c r="C41" s="30" t="s">
        <v>37</v>
      </c>
      <c r="D41" s="22">
        <v>68</v>
      </c>
      <c r="E41" s="3">
        <v>1</v>
      </c>
      <c r="F41" s="3">
        <f t="shared" si="4"/>
        <v>68</v>
      </c>
      <c r="G41" s="3">
        <f>F41*1.07</f>
        <v>72.76</v>
      </c>
      <c r="H41" s="21" t="s">
        <v>102</v>
      </c>
    </row>
    <row r="42" spans="1:8" ht="12.75">
      <c r="A42" t="s">
        <v>209</v>
      </c>
      <c r="B42" t="s">
        <v>33</v>
      </c>
      <c r="C42" s="30" t="s">
        <v>21</v>
      </c>
      <c r="D42" s="22">
        <v>57</v>
      </c>
      <c r="E42" s="3">
        <v>1</v>
      </c>
      <c r="F42" s="3">
        <f t="shared" si="4"/>
        <v>57</v>
      </c>
      <c r="G42" s="3">
        <f>F42*1.15</f>
        <v>65.55</v>
      </c>
      <c r="H42" s="12" t="s">
        <v>204</v>
      </c>
    </row>
    <row r="43" spans="1:8" ht="12.75">
      <c r="A43" t="s">
        <v>104</v>
      </c>
      <c r="B43" t="s">
        <v>33</v>
      </c>
      <c r="C43" s="30" t="s">
        <v>21</v>
      </c>
      <c r="D43" s="22">
        <v>79</v>
      </c>
      <c r="E43" s="3">
        <v>1</v>
      </c>
      <c r="F43" s="3">
        <f t="shared" si="4"/>
        <v>79</v>
      </c>
      <c r="G43" s="3">
        <f aca="true" t="shared" si="5" ref="G43:G49">F43*1.15</f>
        <v>90.85</v>
      </c>
      <c r="H43" s="12" t="s">
        <v>31</v>
      </c>
    </row>
    <row r="44" spans="1:8" ht="12.75">
      <c r="A44" t="s">
        <v>205</v>
      </c>
      <c r="B44" t="s">
        <v>33</v>
      </c>
      <c r="C44" s="30" t="s">
        <v>21</v>
      </c>
      <c r="D44" s="22">
        <v>200</v>
      </c>
      <c r="E44" s="3">
        <v>1</v>
      </c>
      <c r="F44" s="3">
        <f t="shared" si="4"/>
        <v>200</v>
      </c>
      <c r="G44" s="3">
        <f t="shared" si="5"/>
        <v>229.99999999999997</v>
      </c>
      <c r="H44" s="12" t="s">
        <v>204</v>
      </c>
    </row>
    <row r="45" spans="1:8" ht="12.75">
      <c r="A45" t="s">
        <v>235</v>
      </c>
      <c r="B45" t="s">
        <v>134</v>
      </c>
      <c r="C45" s="30">
        <v>52</v>
      </c>
      <c r="D45" s="12">
        <v>234</v>
      </c>
      <c r="E45" s="3">
        <v>1</v>
      </c>
      <c r="F45" s="3">
        <f t="shared" si="4"/>
        <v>234</v>
      </c>
      <c r="G45" s="3">
        <f t="shared" si="5"/>
        <v>269.09999999999997</v>
      </c>
      <c r="H45" s="12" t="s">
        <v>234</v>
      </c>
    </row>
    <row r="46" spans="1:8" ht="12.75">
      <c r="A46" t="s">
        <v>133</v>
      </c>
      <c r="B46" t="s">
        <v>134</v>
      </c>
      <c r="C46" s="30" t="s">
        <v>73</v>
      </c>
      <c r="D46">
        <v>418</v>
      </c>
      <c r="E46" s="3">
        <v>1</v>
      </c>
      <c r="F46" s="3">
        <f>D46*E46</f>
        <v>418</v>
      </c>
      <c r="G46" s="3">
        <f t="shared" si="5"/>
        <v>480.7</v>
      </c>
      <c r="H46" t="s">
        <v>135</v>
      </c>
    </row>
    <row r="47" spans="1:8" ht="12.75">
      <c r="A47" s="12" t="s">
        <v>85</v>
      </c>
      <c r="B47" s="12" t="s">
        <v>134</v>
      </c>
      <c r="C47" s="26" t="s">
        <v>24</v>
      </c>
      <c r="D47" s="31">
        <v>537</v>
      </c>
      <c r="E47" s="19">
        <v>1</v>
      </c>
      <c r="F47" s="19">
        <f t="shared" si="4"/>
        <v>537</v>
      </c>
      <c r="G47" s="3">
        <f t="shared" si="5"/>
        <v>617.55</v>
      </c>
      <c r="H47" s="12" t="s">
        <v>84</v>
      </c>
    </row>
    <row r="48" spans="1:8" ht="12.75">
      <c r="A48" t="s">
        <v>36</v>
      </c>
      <c r="B48" s="12" t="s">
        <v>134</v>
      </c>
      <c r="C48" s="26" t="s">
        <v>37</v>
      </c>
      <c r="D48" s="31">
        <v>504</v>
      </c>
      <c r="E48" s="3">
        <v>1</v>
      </c>
      <c r="F48" s="3">
        <f t="shared" si="4"/>
        <v>504</v>
      </c>
      <c r="G48" s="3">
        <f t="shared" si="5"/>
        <v>579.5999999999999</v>
      </c>
      <c r="H48" s="12" t="s">
        <v>38</v>
      </c>
    </row>
    <row r="49" spans="1:8" ht="12.75">
      <c r="A49" t="s">
        <v>233</v>
      </c>
      <c r="B49" s="12" t="s">
        <v>134</v>
      </c>
      <c r="C49" s="30" t="s">
        <v>67</v>
      </c>
      <c r="D49" s="12">
        <v>673</v>
      </c>
      <c r="E49" s="3">
        <v>1</v>
      </c>
      <c r="F49" s="3">
        <f t="shared" si="4"/>
        <v>673</v>
      </c>
      <c r="G49" s="3">
        <f t="shared" si="5"/>
        <v>773.9499999999999</v>
      </c>
      <c r="H49" s="12" t="s">
        <v>234</v>
      </c>
    </row>
    <row r="50" spans="1:8" ht="12.75">
      <c r="A50" t="s">
        <v>39</v>
      </c>
      <c r="B50" s="12" t="s">
        <v>134</v>
      </c>
      <c r="C50" s="26" t="s">
        <v>37</v>
      </c>
      <c r="D50" s="30">
        <v>504</v>
      </c>
      <c r="E50" s="3">
        <v>1</v>
      </c>
      <c r="F50" s="3">
        <f>D50*E50</f>
        <v>504</v>
      </c>
      <c r="G50" s="3">
        <f>F50*1.12</f>
        <v>564.48</v>
      </c>
      <c r="H50" s="12" t="s">
        <v>40</v>
      </c>
    </row>
    <row r="51" spans="1:8" ht="12.75">
      <c r="A51" t="s">
        <v>20</v>
      </c>
      <c r="B51" s="12" t="s">
        <v>134</v>
      </c>
      <c r="C51" s="26" t="s">
        <v>21</v>
      </c>
      <c r="D51" s="30">
        <v>504</v>
      </c>
      <c r="E51" s="3">
        <v>1</v>
      </c>
      <c r="F51" s="3">
        <f>D51*E51</f>
        <v>504</v>
      </c>
      <c r="G51" s="3">
        <f>F51*1.05</f>
        <v>529.2</v>
      </c>
      <c r="H51" s="20" t="s">
        <v>25</v>
      </c>
    </row>
    <row r="52" spans="1:8" ht="12.75">
      <c r="A52" t="s">
        <v>20</v>
      </c>
      <c r="B52" s="12" t="s">
        <v>134</v>
      </c>
      <c r="C52" s="26" t="s">
        <v>24</v>
      </c>
      <c r="D52" s="30">
        <v>537</v>
      </c>
      <c r="E52" s="3">
        <v>1</v>
      </c>
      <c r="F52" s="3">
        <f>D52*E52</f>
        <v>537</v>
      </c>
      <c r="G52" s="3">
        <f>F52*1.15</f>
        <v>617.55</v>
      </c>
      <c r="H52" s="23" t="s">
        <v>41</v>
      </c>
    </row>
    <row r="53" spans="1:8" ht="12.75">
      <c r="A53" t="s">
        <v>42</v>
      </c>
      <c r="B53" s="12" t="s">
        <v>134</v>
      </c>
      <c r="C53" s="26">
        <v>20</v>
      </c>
      <c r="D53" s="30">
        <v>106</v>
      </c>
      <c r="E53" s="3">
        <v>1</v>
      </c>
      <c r="F53" s="3">
        <f>D53*E53</f>
        <v>106</v>
      </c>
      <c r="G53" s="21">
        <f>F53*1.15</f>
        <v>121.89999999999999</v>
      </c>
      <c r="H53" s="12" t="s">
        <v>41</v>
      </c>
    </row>
    <row r="58" ht="12.75">
      <c r="A58" s="26" t="s">
        <v>147</v>
      </c>
    </row>
    <row r="59" ht="12.75">
      <c r="A59" s="22" t="s">
        <v>105</v>
      </c>
    </row>
    <row r="60" ht="12.75">
      <c r="A60" s="25" t="s">
        <v>119</v>
      </c>
    </row>
  </sheetData>
  <autoFilter ref="A1:H5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pane ySplit="1" topLeftCell="BM41" activePane="bottomLeft" state="frozen"/>
      <selection pane="topLeft" activeCell="A1" sqref="A1"/>
      <selection pane="bottomLeft" activeCell="L56" sqref="L56"/>
    </sheetView>
  </sheetViews>
  <sheetFormatPr defaultColWidth="9.00390625" defaultRowHeight="12.75"/>
  <cols>
    <col min="1" max="1" width="48.00390625" style="0" customWidth="1"/>
    <col min="2" max="2" width="17.00390625" style="0" customWidth="1"/>
    <col min="8" max="8" width="18.125" style="12" customWidth="1"/>
  </cols>
  <sheetData>
    <row r="1" spans="1:9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18</v>
      </c>
    </row>
    <row r="2" spans="1:8" s="12" customFormat="1" ht="12.75">
      <c r="A2" s="12" t="s">
        <v>156</v>
      </c>
      <c r="B2" s="39" t="s">
        <v>157</v>
      </c>
      <c r="C2" s="39" t="s">
        <v>73</v>
      </c>
      <c r="D2" s="27">
        <v>0</v>
      </c>
      <c r="E2" s="19">
        <v>1</v>
      </c>
      <c r="F2" s="19">
        <f>D2*E2</f>
        <v>0</v>
      </c>
      <c r="G2" s="19">
        <f aca="true" t="shared" si="0" ref="G2:G16">F2*1.12</f>
        <v>0</v>
      </c>
      <c r="H2" s="12" t="s">
        <v>74</v>
      </c>
    </row>
    <row r="3" spans="1:8" s="12" customFormat="1" ht="12.75">
      <c r="A3" s="12" t="s">
        <v>43</v>
      </c>
      <c r="B3" s="12" t="s">
        <v>44</v>
      </c>
      <c r="C3" s="30" t="s">
        <v>37</v>
      </c>
      <c r="D3" s="18">
        <v>193</v>
      </c>
      <c r="E3" s="3">
        <v>1</v>
      </c>
      <c r="F3" s="3">
        <f>D3*E3</f>
        <v>193</v>
      </c>
      <c r="G3" s="3">
        <f t="shared" si="0"/>
        <v>216.16000000000003</v>
      </c>
      <c r="H3" s="12" t="s">
        <v>45</v>
      </c>
    </row>
    <row r="4" spans="1:8" s="12" customFormat="1" ht="12.75">
      <c r="A4" s="12" t="s">
        <v>46</v>
      </c>
      <c r="B4" s="12" t="s">
        <v>44</v>
      </c>
      <c r="C4" s="30" t="s">
        <v>37</v>
      </c>
      <c r="D4" s="18">
        <v>244</v>
      </c>
      <c r="E4" s="3">
        <v>1</v>
      </c>
      <c r="F4" s="3">
        <f>D4*E4</f>
        <v>244</v>
      </c>
      <c r="G4" s="3">
        <f t="shared" si="0"/>
        <v>273.28000000000003</v>
      </c>
      <c r="H4" s="12" t="s">
        <v>45</v>
      </c>
    </row>
    <row r="5" spans="1:8" ht="12.75">
      <c r="A5" s="12" t="s">
        <v>79</v>
      </c>
      <c r="B5" s="12" t="s">
        <v>80</v>
      </c>
      <c r="C5" s="30" t="s">
        <v>37</v>
      </c>
      <c r="D5" s="12">
        <v>262</v>
      </c>
      <c r="E5" s="3">
        <v>1</v>
      </c>
      <c r="F5" s="3">
        <f aca="true" t="shared" si="1" ref="F5:F56">D5*E5</f>
        <v>262</v>
      </c>
      <c r="G5" s="3">
        <f aca="true" t="shared" si="2" ref="G5:G10">F5*1.15</f>
        <v>301.29999999999995</v>
      </c>
      <c r="H5" s="12" t="s">
        <v>78</v>
      </c>
    </row>
    <row r="6" spans="1:8" ht="12.75">
      <c r="A6" s="12" t="s">
        <v>228</v>
      </c>
      <c r="B6" s="12" t="s">
        <v>80</v>
      </c>
      <c r="C6" s="30" t="s">
        <v>21</v>
      </c>
      <c r="D6" s="12">
        <v>180</v>
      </c>
      <c r="E6" s="3">
        <v>1</v>
      </c>
      <c r="F6" s="3">
        <f t="shared" si="1"/>
        <v>180</v>
      </c>
      <c r="G6" s="3">
        <f t="shared" si="2"/>
        <v>206.99999999999997</v>
      </c>
      <c r="H6" s="12" t="s">
        <v>227</v>
      </c>
    </row>
    <row r="7" spans="1:8" ht="12.75">
      <c r="A7" s="12" t="s">
        <v>158</v>
      </c>
      <c r="B7" s="12" t="s">
        <v>153</v>
      </c>
      <c r="C7" s="30">
        <v>52</v>
      </c>
      <c r="D7" s="18">
        <v>75</v>
      </c>
      <c r="E7" s="3">
        <v>1</v>
      </c>
      <c r="F7" s="3">
        <f t="shared" si="1"/>
        <v>75</v>
      </c>
      <c r="G7" s="3">
        <f t="shared" si="2"/>
        <v>86.25</v>
      </c>
      <c r="H7" s="12" t="s">
        <v>154</v>
      </c>
    </row>
    <row r="8" spans="1:8" ht="12.75">
      <c r="A8" s="12" t="s">
        <v>152</v>
      </c>
      <c r="B8" s="12" t="s">
        <v>153</v>
      </c>
      <c r="C8" s="30" t="s">
        <v>77</v>
      </c>
      <c r="D8" s="18">
        <v>212</v>
      </c>
      <c r="E8" s="3">
        <v>1</v>
      </c>
      <c r="F8" s="3">
        <f t="shared" si="1"/>
        <v>212</v>
      </c>
      <c r="G8" s="3">
        <f t="shared" si="2"/>
        <v>243.79999999999998</v>
      </c>
      <c r="H8" s="12" t="s">
        <v>154</v>
      </c>
    </row>
    <row r="9" spans="1:8" ht="12.75">
      <c r="A9" s="12" t="s">
        <v>159</v>
      </c>
      <c r="B9" s="12" t="s">
        <v>160</v>
      </c>
      <c r="C9" s="30" t="s">
        <v>222</v>
      </c>
      <c r="D9" s="18">
        <v>244</v>
      </c>
      <c r="E9" s="3">
        <v>1</v>
      </c>
      <c r="F9" s="3">
        <f t="shared" si="1"/>
        <v>244</v>
      </c>
      <c r="G9" s="3">
        <f t="shared" si="2"/>
        <v>280.59999999999997</v>
      </c>
      <c r="H9" s="12" t="s">
        <v>144</v>
      </c>
    </row>
    <row r="10" spans="1:8" ht="12.75">
      <c r="A10" s="12" t="s">
        <v>161</v>
      </c>
      <c r="B10" s="12" t="s">
        <v>160</v>
      </c>
      <c r="C10" s="30" t="s">
        <v>145</v>
      </c>
      <c r="D10" s="18">
        <v>175</v>
      </c>
      <c r="E10" s="3">
        <v>1</v>
      </c>
      <c r="F10" s="3">
        <f t="shared" si="1"/>
        <v>175</v>
      </c>
      <c r="G10" s="3">
        <f t="shared" si="2"/>
        <v>201.24999999999997</v>
      </c>
      <c r="H10" s="12" t="s">
        <v>144</v>
      </c>
    </row>
    <row r="11" spans="1:8" ht="12.75">
      <c r="A11" s="12" t="s">
        <v>162</v>
      </c>
      <c r="B11" s="12" t="s">
        <v>160</v>
      </c>
      <c r="C11" s="30" t="s">
        <v>77</v>
      </c>
      <c r="D11" s="18">
        <v>177</v>
      </c>
      <c r="E11" s="3">
        <v>1</v>
      </c>
      <c r="F11" s="3">
        <f t="shared" si="1"/>
        <v>177</v>
      </c>
      <c r="G11" s="3">
        <f>F11*1.12</f>
        <v>198.24</v>
      </c>
      <c r="H11" s="12" t="s">
        <v>115</v>
      </c>
    </row>
    <row r="12" spans="1:8" ht="12.75">
      <c r="A12" s="12" t="s">
        <v>47</v>
      </c>
      <c r="B12" s="12" t="s">
        <v>48</v>
      </c>
      <c r="C12" s="30">
        <v>50</v>
      </c>
      <c r="D12" s="12">
        <v>75</v>
      </c>
      <c r="E12" s="3">
        <v>1</v>
      </c>
      <c r="F12" s="3">
        <f t="shared" si="1"/>
        <v>75</v>
      </c>
      <c r="G12" s="3">
        <f t="shared" si="0"/>
        <v>84.00000000000001</v>
      </c>
      <c r="H12" s="12" t="s">
        <v>49</v>
      </c>
    </row>
    <row r="13" spans="1:8" ht="12.75">
      <c r="A13" s="12" t="s">
        <v>47</v>
      </c>
      <c r="B13" s="12" t="s">
        <v>48</v>
      </c>
      <c r="C13" s="30">
        <v>52</v>
      </c>
      <c r="D13" s="12">
        <v>75</v>
      </c>
      <c r="E13" s="3">
        <v>1</v>
      </c>
      <c r="F13" s="3">
        <f t="shared" si="1"/>
        <v>75</v>
      </c>
      <c r="G13" s="3">
        <f t="shared" si="0"/>
        <v>84.00000000000001</v>
      </c>
      <c r="H13" s="12" t="s">
        <v>50</v>
      </c>
    </row>
    <row r="14" spans="1:8" ht="12.75">
      <c r="A14" s="12" t="s">
        <v>47</v>
      </c>
      <c r="B14" s="12" t="s">
        <v>48</v>
      </c>
      <c r="C14" s="30">
        <v>52</v>
      </c>
      <c r="D14" s="12">
        <v>75</v>
      </c>
      <c r="E14" s="3">
        <v>1</v>
      </c>
      <c r="F14" s="3">
        <f t="shared" si="1"/>
        <v>75</v>
      </c>
      <c r="G14" s="3">
        <f t="shared" si="0"/>
        <v>84.00000000000001</v>
      </c>
      <c r="H14" s="12" t="s">
        <v>51</v>
      </c>
    </row>
    <row r="15" spans="1:8" ht="12.75">
      <c r="A15" s="12" t="s">
        <v>47</v>
      </c>
      <c r="B15" s="12" t="s">
        <v>48</v>
      </c>
      <c r="C15" s="30">
        <v>54</v>
      </c>
      <c r="D15" s="12">
        <v>75</v>
      </c>
      <c r="E15" s="3">
        <v>1</v>
      </c>
      <c r="F15" s="3">
        <f t="shared" si="1"/>
        <v>75</v>
      </c>
      <c r="G15" s="3">
        <f t="shared" si="0"/>
        <v>84.00000000000001</v>
      </c>
      <c r="H15" s="12" t="s">
        <v>40</v>
      </c>
    </row>
    <row r="16" spans="1:8" ht="12.75">
      <c r="A16" s="12" t="s">
        <v>52</v>
      </c>
      <c r="B16" s="12" t="s">
        <v>48</v>
      </c>
      <c r="C16" s="30">
        <v>50</v>
      </c>
      <c r="D16" s="12">
        <v>87</v>
      </c>
      <c r="E16" s="3">
        <v>1</v>
      </c>
      <c r="F16" s="3">
        <f t="shared" si="1"/>
        <v>87</v>
      </c>
      <c r="G16" s="3">
        <f t="shared" si="0"/>
        <v>97.44000000000001</v>
      </c>
      <c r="H16" s="12" t="s">
        <v>53</v>
      </c>
    </row>
    <row r="17" spans="1:8" ht="12.75">
      <c r="A17" s="12" t="s">
        <v>52</v>
      </c>
      <c r="B17" s="12" t="s">
        <v>48</v>
      </c>
      <c r="C17" s="30">
        <v>50</v>
      </c>
      <c r="D17" s="12">
        <v>87</v>
      </c>
      <c r="E17" s="3">
        <v>1</v>
      </c>
      <c r="F17" s="3">
        <f>D17*E17</f>
        <v>87</v>
      </c>
      <c r="G17" s="3">
        <f>F17*1.15</f>
        <v>100.05</v>
      </c>
      <c r="H17" s="12" t="s">
        <v>54</v>
      </c>
    </row>
    <row r="18" spans="1:8" ht="12.75">
      <c r="A18" s="12" t="s">
        <v>52</v>
      </c>
      <c r="B18" s="12" t="s">
        <v>48</v>
      </c>
      <c r="C18" s="30">
        <v>52</v>
      </c>
      <c r="D18" s="12">
        <v>75</v>
      </c>
      <c r="E18" s="3">
        <v>1</v>
      </c>
      <c r="F18" s="3">
        <f t="shared" si="1"/>
        <v>75</v>
      </c>
      <c r="G18" s="3">
        <f>F18*1.15</f>
        <v>86.25</v>
      </c>
      <c r="H18" s="12" t="s">
        <v>55</v>
      </c>
    </row>
    <row r="19" spans="1:8" ht="12.75">
      <c r="A19" s="12" t="s">
        <v>52</v>
      </c>
      <c r="B19" s="12" t="s">
        <v>48</v>
      </c>
      <c r="C19" s="30">
        <v>52</v>
      </c>
      <c r="D19" s="12">
        <v>87</v>
      </c>
      <c r="E19" s="3">
        <v>1</v>
      </c>
      <c r="F19" s="3">
        <f>D19*E19</f>
        <v>87</v>
      </c>
      <c r="G19" s="3">
        <f>F19*1.12</f>
        <v>97.44000000000001</v>
      </c>
      <c r="H19" s="12" t="s">
        <v>56</v>
      </c>
    </row>
    <row r="20" spans="1:8" ht="12.75">
      <c r="A20" s="12" t="s">
        <v>52</v>
      </c>
      <c r="B20" s="12" t="s">
        <v>48</v>
      </c>
      <c r="C20" s="30">
        <v>54</v>
      </c>
      <c r="D20" s="12">
        <v>75</v>
      </c>
      <c r="E20" s="3">
        <v>1</v>
      </c>
      <c r="F20" s="3">
        <f t="shared" si="1"/>
        <v>75</v>
      </c>
      <c r="G20" s="3">
        <f aca="true" t="shared" si="3" ref="G20:G45">F20*1.12</f>
        <v>84.00000000000001</v>
      </c>
      <c r="H20" s="12" t="s">
        <v>57</v>
      </c>
    </row>
    <row r="21" spans="1:8" ht="12.75">
      <c r="A21" s="12" t="s">
        <v>58</v>
      </c>
      <c r="B21" s="12" t="s">
        <v>48</v>
      </c>
      <c r="C21" s="30" t="s">
        <v>59</v>
      </c>
      <c r="D21" s="12">
        <v>160</v>
      </c>
      <c r="E21" s="3">
        <v>1</v>
      </c>
      <c r="F21" s="3">
        <f t="shared" si="1"/>
        <v>160</v>
      </c>
      <c r="G21" s="3">
        <f>F21*1.12</f>
        <v>179.20000000000002</v>
      </c>
      <c r="H21" s="12" t="s">
        <v>60</v>
      </c>
    </row>
    <row r="22" spans="1:8" ht="12.75">
      <c r="A22" s="12" t="s">
        <v>58</v>
      </c>
      <c r="B22" s="12" t="s">
        <v>48</v>
      </c>
      <c r="C22" s="30" t="s">
        <v>24</v>
      </c>
      <c r="D22" s="12">
        <v>127</v>
      </c>
      <c r="E22" s="19">
        <v>1</v>
      </c>
      <c r="F22" s="19">
        <f t="shared" si="1"/>
        <v>127</v>
      </c>
      <c r="G22" s="19">
        <f t="shared" si="3"/>
        <v>142.24</v>
      </c>
      <c r="H22" s="12" t="s">
        <v>61</v>
      </c>
    </row>
    <row r="23" spans="1:8" ht="12.75">
      <c r="A23" s="12" t="s">
        <v>63</v>
      </c>
      <c r="B23" s="12" t="s">
        <v>48</v>
      </c>
      <c r="C23" s="30" t="s">
        <v>27</v>
      </c>
      <c r="D23" s="12">
        <v>179</v>
      </c>
      <c r="E23" s="19">
        <v>1</v>
      </c>
      <c r="F23" s="19">
        <f t="shared" si="1"/>
        <v>179</v>
      </c>
      <c r="G23" s="3">
        <f>F23*1.12</f>
        <v>200.48000000000002</v>
      </c>
      <c r="H23" s="12" t="s">
        <v>64</v>
      </c>
    </row>
    <row r="24" spans="1:8" ht="12.75">
      <c r="A24" s="12" t="s">
        <v>65</v>
      </c>
      <c r="B24" s="12" t="s">
        <v>48</v>
      </c>
      <c r="C24" s="30" t="s">
        <v>62</v>
      </c>
      <c r="D24" s="12">
        <v>162</v>
      </c>
      <c r="E24" s="19">
        <v>1</v>
      </c>
      <c r="F24" s="19">
        <f>D24*E24</f>
        <v>162</v>
      </c>
      <c r="G24" s="19">
        <f>F24*1.15</f>
        <v>186.29999999999998</v>
      </c>
      <c r="H24" s="12" t="s">
        <v>54</v>
      </c>
    </row>
    <row r="25" spans="1:8" ht="12.75">
      <c r="A25" t="s">
        <v>65</v>
      </c>
      <c r="B25" s="12" t="s">
        <v>48</v>
      </c>
      <c r="C25" s="30" t="s">
        <v>21</v>
      </c>
      <c r="D25" s="12">
        <v>123</v>
      </c>
      <c r="E25" s="3">
        <v>1</v>
      </c>
      <c r="F25" s="3">
        <f t="shared" si="1"/>
        <v>123</v>
      </c>
      <c r="G25" s="3">
        <f>F25*1.15</f>
        <v>141.45</v>
      </c>
      <c r="H25" s="12" t="s">
        <v>66</v>
      </c>
    </row>
    <row r="26" spans="1:8" ht="12.75">
      <c r="A26" t="s">
        <v>65</v>
      </c>
      <c r="B26" s="12" t="s">
        <v>48</v>
      </c>
      <c r="C26" s="30" t="s">
        <v>67</v>
      </c>
      <c r="D26" s="12">
        <v>123</v>
      </c>
      <c r="E26" s="3">
        <v>1</v>
      </c>
      <c r="F26" s="3">
        <f t="shared" si="1"/>
        <v>123</v>
      </c>
      <c r="G26" s="3">
        <f>F26*1.15</f>
        <v>141.45</v>
      </c>
      <c r="H26" s="12" t="s">
        <v>55</v>
      </c>
    </row>
    <row r="27" spans="1:8" ht="12.75">
      <c r="A27" t="s">
        <v>65</v>
      </c>
      <c r="B27" s="12" t="s">
        <v>48</v>
      </c>
      <c r="C27" s="30" t="s">
        <v>59</v>
      </c>
      <c r="D27" s="12">
        <v>139</v>
      </c>
      <c r="E27" s="3">
        <v>1</v>
      </c>
      <c r="F27" s="3">
        <f t="shared" si="1"/>
        <v>139</v>
      </c>
      <c r="G27" s="3">
        <f t="shared" si="3"/>
        <v>155.68</v>
      </c>
      <c r="H27" s="12" t="s">
        <v>68</v>
      </c>
    </row>
    <row r="28" spans="1:8" ht="12.75">
      <c r="A28" t="s">
        <v>65</v>
      </c>
      <c r="B28" s="12" t="s">
        <v>48</v>
      </c>
      <c r="C28" s="30" t="s">
        <v>24</v>
      </c>
      <c r="D28" s="12">
        <v>139</v>
      </c>
      <c r="E28" s="3">
        <v>1</v>
      </c>
      <c r="F28" s="3">
        <f t="shared" si="1"/>
        <v>139</v>
      </c>
      <c r="G28" s="3">
        <f t="shared" si="3"/>
        <v>155.68</v>
      </c>
      <c r="H28" s="12" t="s">
        <v>57</v>
      </c>
    </row>
    <row r="29" spans="1:8" ht="12.75">
      <c r="A29" t="s">
        <v>65</v>
      </c>
      <c r="B29" s="12" t="s">
        <v>48</v>
      </c>
      <c r="C29" s="30" t="s">
        <v>24</v>
      </c>
      <c r="D29" s="12">
        <v>139</v>
      </c>
      <c r="E29" s="3">
        <v>1</v>
      </c>
      <c r="F29" s="3">
        <f t="shared" si="1"/>
        <v>139</v>
      </c>
      <c r="G29" s="3">
        <f t="shared" si="3"/>
        <v>155.68</v>
      </c>
      <c r="H29" s="12" t="s">
        <v>61</v>
      </c>
    </row>
    <row r="30" spans="1:8" ht="12.75">
      <c r="A30" t="s">
        <v>69</v>
      </c>
      <c r="B30" s="12" t="s">
        <v>48</v>
      </c>
      <c r="C30" s="30" t="s">
        <v>67</v>
      </c>
      <c r="D30" s="12">
        <v>229</v>
      </c>
      <c r="E30" s="3">
        <v>1</v>
      </c>
      <c r="F30" s="3">
        <f t="shared" si="1"/>
        <v>229</v>
      </c>
      <c r="G30" s="3">
        <f t="shared" si="3"/>
        <v>256.48</v>
      </c>
      <c r="H30" s="12" t="s">
        <v>50</v>
      </c>
    </row>
    <row r="31" spans="1:8" ht="12.75">
      <c r="A31" t="s">
        <v>69</v>
      </c>
      <c r="B31" s="12" t="s">
        <v>48</v>
      </c>
      <c r="C31" s="30" t="s">
        <v>37</v>
      </c>
      <c r="D31" s="12">
        <v>229</v>
      </c>
      <c r="E31" s="3">
        <v>1</v>
      </c>
      <c r="F31" s="3">
        <f t="shared" si="1"/>
        <v>229</v>
      </c>
      <c r="G31" s="3">
        <f t="shared" si="3"/>
        <v>256.48</v>
      </c>
      <c r="H31" s="12" t="s">
        <v>40</v>
      </c>
    </row>
    <row r="32" spans="1:8" ht="12.75">
      <c r="A32" s="12" t="s">
        <v>70</v>
      </c>
      <c r="B32" s="12" t="s">
        <v>71</v>
      </c>
      <c r="C32" s="30" t="s">
        <v>59</v>
      </c>
      <c r="D32" s="12">
        <v>336</v>
      </c>
      <c r="E32" s="3">
        <v>1</v>
      </c>
      <c r="F32" s="3">
        <f t="shared" si="1"/>
        <v>336</v>
      </c>
      <c r="G32" s="3">
        <f t="shared" si="3"/>
        <v>376.32000000000005</v>
      </c>
      <c r="H32" s="12" t="s">
        <v>72</v>
      </c>
    </row>
    <row r="33" spans="1:8" ht="12.75">
      <c r="A33" s="12" t="s">
        <v>70</v>
      </c>
      <c r="B33" s="12" t="s">
        <v>71</v>
      </c>
      <c r="C33" s="30" t="s">
        <v>73</v>
      </c>
      <c r="D33" s="12">
        <v>353</v>
      </c>
      <c r="E33" s="19">
        <v>1</v>
      </c>
      <c r="F33" s="19">
        <f t="shared" si="1"/>
        <v>353</v>
      </c>
      <c r="G33" s="19">
        <f t="shared" si="3"/>
        <v>395.36</v>
      </c>
      <c r="H33" s="12" t="s">
        <v>74</v>
      </c>
    </row>
    <row r="34" spans="1:8" ht="12.75">
      <c r="A34" s="12" t="s">
        <v>232</v>
      </c>
      <c r="B34" s="12" t="s">
        <v>71</v>
      </c>
      <c r="C34" s="30" t="s">
        <v>59</v>
      </c>
      <c r="D34" s="12">
        <v>615</v>
      </c>
      <c r="E34" s="19">
        <v>1</v>
      </c>
      <c r="F34" s="19">
        <f t="shared" si="1"/>
        <v>615</v>
      </c>
      <c r="G34" s="19">
        <f>F34*1.15</f>
        <v>707.25</v>
      </c>
      <c r="H34" s="12" t="s">
        <v>230</v>
      </c>
    </row>
    <row r="35" spans="1:8" ht="12.75">
      <c r="A35" s="12" t="s">
        <v>163</v>
      </c>
      <c r="B35" s="12" t="s">
        <v>164</v>
      </c>
      <c r="C35" s="30">
        <v>52</v>
      </c>
      <c r="D35" s="12">
        <v>75</v>
      </c>
      <c r="E35" s="19">
        <v>1</v>
      </c>
      <c r="F35" s="19">
        <f t="shared" si="1"/>
        <v>75</v>
      </c>
      <c r="G35" s="19">
        <f t="shared" si="3"/>
        <v>84.00000000000001</v>
      </c>
      <c r="H35" s="12" t="s">
        <v>148</v>
      </c>
    </row>
    <row r="36" spans="1:8" ht="12.75">
      <c r="A36" s="12" t="s">
        <v>163</v>
      </c>
      <c r="B36" s="12" t="s">
        <v>164</v>
      </c>
      <c r="C36" s="30">
        <v>54</v>
      </c>
      <c r="D36" s="12">
        <v>75</v>
      </c>
      <c r="E36" s="3">
        <v>1</v>
      </c>
      <c r="F36" s="3">
        <f t="shared" si="1"/>
        <v>75</v>
      </c>
      <c r="G36" s="3">
        <f t="shared" si="3"/>
        <v>84.00000000000001</v>
      </c>
      <c r="H36" s="12" t="s">
        <v>57</v>
      </c>
    </row>
    <row r="37" spans="1:8" ht="12.75">
      <c r="A37" s="12" t="s">
        <v>165</v>
      </c>
      <c r="B37" s="12" t="s">
        <v>164</v>
      </c>
      <c r="C37" s="30">
        <v>52</v>
      </c>
      <c r="D37" s="12">
        <v>75</v>
      </c>
      <c r="E37" s="19">
        <v>1</v>
      </c>
      <c r="F37" s="19">
        <f t="shared" si="1"/>
        <v>75</v>
      </c>
      <c r="G37" s="19">
        <f t="shared" si="3"/>
        <v>84.00000000000001</v>
      </c>
      <c r="H37" s="12" t="s">
        <v>57</v>
      </c>
    </row>
    <row r="38" spans="1:8" ht="12.75">
      <c r="A38" s="12" t="s">
        <v>165</v>
      </c>
      <c r="B38" s="12" t="s">
        <v>164</v>
      </c>
      <c r="C38" s="30">
        <v>52</v>
      </c>
      <c r="D38" s="12">
        <v>75</v>
      </c>
      <c r="E38" s="19">
        <v>1</v>
      </c>
      <c r="F38" s="19">
        <f t="shared" si="1"/>
        <v>75</v>
      </c>
      <c r="G38" s="3">
        <f>F38*1.15</f>
        <v>86.25</v>
      </c>
      <c r="H38" s="12" t="s">
        <v>55</v>
      </c>
    </row>
    <row r="39" spans="1:8" ht="12.75">
      <c r="A39" s="12" t="s">
        <v>166</v>
      </c>
      <c r="B39" s="12" t="s">
        <v>164</v>
      </c>
      <c r="C39" s="30" t="s">
        <v>37</v>
      </c>
      <c r="D39" s="12">
        <v>123</v>
      </c>
      <c r="E39" s="19">
        <v>1</v>
      </c>
      <c r="F39" s="19">
        <f t="shared" si="1"/>
        <v>123</v>
      </c>
      <c r="G39" s="19">
        <f t="shared" si="3"/>
        <v>137.76000000000002</v>
      </c>
      <c r="H39" s="12" t="s">
        <v>167</v>
      </c>
    </row>
    <row r="40" spans="1:8" ht="12.75">
      <c r="A40" s="12" t="s">
        <v>166</v>
      </c>
      <c r="B40" s="12" t="s">
        <v>164</v>
      </c>
      <c r="C40" s="30" t="s">
        <v>59</v>
      </c>
      <c r="D40" s="12">
        <v>172</v>
      </c>
      <c r="E40" s="19">
        <v>1</v>
      </c>
      <c r="F40" s="19">
        <f t="shared" si="1"/>
        <v>172</v>
      </c>
      <c r="G40" s="3">
        <f>F40*1.15</f>
        <v>197.79999999999998</v>
      </c>
      <c r="H40" s="12" t="s">
        <v>230</v>
      </c>
    </row>
    <row r="41" spans="1:8" ht="12.75">
      <c r="A41" s="12" t="s">
        <v>166</v>
      </c>
      <c r="B41" s="12" t="s">
        <v>164</v>
      </c>
      <c r="C41" s="30" t="s">
        <v>27</v>
      </c>
      <c r="D41" s="12">
        <v>172</v>
      </c>
      <c r="E41" s="19">
        <v>1</v>
      </c>
      <c r="F41" s="19">
        <f>D41*E41</f>
        <v>172</v>
      </c>
      <c r="G41" s="3">
        <f>F41*1.15</f>
        <v>197.79999999999998</v>
      </c>
      <c r="H41" s="12" t="s">
        <v>78</v>
      </c>
    </row>
    <row r="42" spans="1:8" ht="12.75">
      <c r="A42" s="12" t="s">
        <v>168</v>
      </c>
      <c r="B42" s="12" t="s">
        <v>164</v>
      </c>
      <c r="C42" s="30" t="s">
        <v>27</v>
      </c>
      <c r="D42" s="12">
        <v>172</v>
      </c>
      <c r="E42" s="19">
        <v>1</v>
      </c>
      <c r="F42" s="19">
        <f>D42*E42</f>
        <v>172</v>
      </c>
      <c r="G42" s="3">
        <f>F42*1.15</f>
        <v>197.79999999999998</v>
      </c>
      <c r="H42" s="12" t="s">
        <v>78</v>
      </c>
    </row>
    <row r="43" spans="1:8" ht="12.75">
      <c r="A43" s="12" t="s">
        <v>231</v>
      </c>
      <c r="B43" s="12" t="s">
        <v>164</v>
      </c>
      <c r="C43" s="30" t="s">
        <v>59</v>
      </c>
      <c r="D43" s="12">
        <v>271</v>
      </c>
      <c r="E43" s="19">
        <v>1</v>
      </c>
      <c r="F43" s="19">
        <f>D43*E43</f>
        <v>271</v>
      </c>
      <c r="G43" s="3">
        <f>F43*1.15</f>
        <v>311.65</v>
      </c>
      <c r="H43" s="12" t="s">
        <v>230</v>
      </c>
    </row>
    <row r="44" spans="1:8" ht="12.75">
      <c r="A44" s="12" t="s">
        <v>169</v>
      </c>
      <c r="B44" s="38" t="s">
        <v>125</v>
      </c>
      <c r="C44" s="38" t="s">
        <v>27</v>
      </c>
      <c r="D44" s="12">
        <v>0</v>
      </c>
      <c r="E44" s="3">
        <v>1</v>
      </c>
      <c r="F44" s="19">
        <f>D44*E44</f>
        <v>0</v>
      </c>
      <c r="G44" s="19">
        <f t="shared" si="3"/>
        <v>0</v>
      </c>
      <c r="H44" s="12" t="s">
        <v>170</v>
      </c>
    </row>
    <row r="45" spans="1:8" ht="12.75">
      <c r="A45" s="12" t="s">
        <v>169</v>
      </c>
      <c r="B45" s="38" t="s">
        <v>125</v>
      </c>
      <c r="C45" s="38" t="s">
        <v>27</v>
      </c>
      <c r="D45" s="12">
        <v>0</v>
      </c>
      <c r="E45" s="3">
        <v>1</v>
      </c>
      <c r="F45" s="19">
        <f>D45*E45</f>
        <v>0</v>
      </c>
      <c r="G45" s="19">
        <f t="shared" si="3"/>
        <v>0</v>
      </c>
      <c r="H45" s="12" t="s">
        <v>49</v>
      </c>
    </row>
    <row r="46" spans="1:8" ht="12.75">
      <c r="A46" s="12" t="s">
        <v>149</v>
      </c>
      <c r="B46" s="12" t="s">
        <v>125</v>
      </c>
      <c r="C46" s="30" t="s">
        <v>126</v>
      </c>
      <c r="D46" s="12">
        <v>86</v>
      </c>
      <c r="E46" s="3">
        <v>1</v>
      </c>
      <c r="F46" s="3">
        <f t="shared" si="1"/>
        <v>86</v>
      </c>
      <c r="G46" s="3">
        <f>F46*1.15</f>
        <v>98.89999999999999</v>
      </c>
      <c r="H46" s="12" t="s">
        <v>84</v>
      </c>
    </row>
    <row r="47" spans="1:10" ht="12.75">
      <c r="A47" s="12" t="s">
        <v>171</v>
      </c>
      <c r="B47" s="12" t="s">
        <v>132</v>
      </c>
      <c r="C47" s="30">
        <v>54</v>
      </c>
      <c r="D47" s="12">
        <v>75</v>
      </c>
      <c r="E47" s="19">
        <v>1</v>
      </c>
      <c r="F47" s="19">
        <f>D47*E47</f>
        <v>75</v>
      </c>
      <c r="G47" s="19">
        <f>F47*1.12</f>
        <v>84.00000000000001</v>
      </c>
      <c r="H47" s="12" t="s">
        <v>61</v>
      </c>
      <c r="J47" t="s">
        <v>281</v>
      </c>
    </row>
    <row r="48" spans="1:8" ht="12.75">
      <c r="A48" s="12" t="s">
        <v>143</v>
      </c>
      <c r="B48" s="12" t="s">
        <v>132</v>
      </c>
      <c r="C48" s="30">
        <v>52</v>
      </c>
      <c r="D48" s="12">
        <v>75</v>
      </c>
      <c r="E48" s="19">
        <v>1</v>
      </c>
      <c r="F48" s="19">
        <f t="shared" si="1"/>
        <v>75</v>
      </c>
      <c r="G48" s="3">
        <f>F48*1.12</f>
        <v>84.00000000000001</v>
      </c>
      <c r="H48" s="12" t="s">
        <v>148</v>
      </c>
    </row>
    <row r="49" spans="1:8" ht="12.75">
      <c r="A49" s="12" t="s">
        <v>131</v>
      </c>
      <c r="B49" s="12" t="s">
        <v>132</v>
      </c>
      <c r="C49" s="30" t="s">
        <v>27</v>
      </c>
      <c r="D49" s="12">
        <v>357</v>
      </c>
      <c r="E49" s="3">
        <v>1</v>
      </c>
      <c r="F49" s="3">
        <f t="shared" si="1"/>
        <v>357</v>
      </c>
      <c r="G49" s="3">
        <f>F49*1.15</f>
        <v>410.54999999999995</v>
      </c>
      <c r="H49" s="12" t="s">
        <v>78</v>
      </c>
    </row>
    <row r="50" spans="1:8" ht="12.75">
      <c r="A50" s="12" t="s">
        <v>188</v>
      </c>
      <c r="B50" s="12" t="s">
        <v>132</v>
      </c>
      <c r="C50" s="30" t="s">
        <v>24</v>
      </c>
      <c r="D50" s="12">
        <v>357</v>
      </c>
      <c r="E50" s="3">
        <v>1</v>
      </c>
      <c r="F50" s="3">
        <f t="shared" si="1"/>
        <v>357</v>
      </c>
      <c r="G50" s="3">
        <f>F50*1.12</f>
        <v>399.84000000000003</v>
      </c>
      <c r="H50" s="12" t="s">
        <v>189</v>
      </c>
    </row>
    <row r="51" spans="1:8" ht="12.75">
      <c r="A51" s="12" t="s">
        <v>181</v>
      </c>
      <c r="B51" s="12" t="s">
        <v>132</v>
      </c>
      <c r="C51" s="30" t="s">
        <v>27</v>
      </c>
      <c r="D51" s="12">
        <v>357</v>
      </c>
      <c r="E51" s="3">
        <v>1</v>
      </c>
      <c r="F51" s="3">
        <f t="shared" si="1"/>
        <v>357</v>
      </c>
      <c r="G51" s="3">
        <f>F51*1.15</f>
        <v>410.54999999999995</v>
      </c>
      <c r="H51" s="12" t="s">
        <v>182</v>
      </c>
    </row>
    <row r="52" spans="1:8" ht="12.75">
      <c r="A52" t="s">
        <v>220</v>
      </c>
      <c r="B52" t="s">
        <v>132</v>
      </c>
      <c r="C52" s="30" t="s">
        <v>37</v>
      </c>
      <c r="D52" s="12">
        <v>270</v>
      </c>
      <c r="E52" s="3">
        <v>1</v>
      </c>
      <c r="F52" s="3">
        <f t="shared" si="1"/>
        <v>270</v>
      </c>
      <c r="G52" s="3">
        <f>F52*1.12</f>
        <v>302.40000000000003</v>
      </c>
      <c r="H52" s="12" t="s">
        <v>40</v>
      </c>
    </row>
    <row r="53" spans="1:8" ht="12.75">
      <c r="A53" t="s">
        <v>241</v>
      </c>
      <c r="B53" t="s">
        <v>132</v>
      </c>
      <c r="C53" s="30" t="s">
        <v>27</v>
      </c>
      <c r="D53" s="12">
        <v>357</v>
      </c>
      <c r="E53" s="3">
        <v>1</v>
      </c>
      <c r="F53" s="3">
        <f t="shared" si="1"/>
        <v>357</v>
      </c>
      <c r="G53" s="3">
        <f>F53*1.12</f>
        <v>399.84000000000003</v>
      </c>
      <c r="H53" s="12" t="s">
        <v>148</v>
      </c>
    </row>
    <row r="54" spans="1:8" s="12" customFormat="1" ht="12.75">
      <c r="A54" s="12" t="s">
        <v>213</v>
      </c>
      <c r="B54" s="12" t="s">
        <v>76</v>
      </c>
      <c r="C54" s="30">
        <v>50</v>
      </c>
      <c r="D54" s="12">
        <v>115</v>
      </c>
      <c r="E54" s="19">
        <v>1</v>
      </c>
      <c r="F54" s="19">
        <f t="shared" si="1"/>
        <v>115</v>
      </c>
      <c r="G54" s="3">
        <f>F54*1.15</f>
        <v>132.25</v>
      </c>
      <c r="H54" s="18" t="s">
        <v>193</v>
      </c>
    </row>
    <row r="55" spans="1:8" ht="12.75">
      <c r="A55" s="12" t="s">
        <v>146</v>
      </c>
      <c r="B55" s="12" t="s">
        <v>76</v>
      </c>
      <c r="C55" s="30" t="s">
        <v>126</v>
      </c>
      <c r="D55" s="12">
        <v>86</v>
      </c>
      <c r="E55" s="3">
        <v>1</v>
      </c>
      <c r="F55" s="3">
        <f>D55*E55</f>
        <v>86</v>
      </c>
      <c r="G55" s="3">
        <f>F55*1.15</f>
        <v>98.89999999999999</v>
      </c>
      <c r="H55" s="12" t="s">
        <v>144</v>
      </c>
    </row>
    <row r="56" spans="1:8" ht="12.75">
      <c r="A56" s="12" t="s">
        <v>75</v>
      </c>
      <c r="B56" s="12" t="s">
        <v>76</v>
      </c>
      <c r="C56" s="30" t="s">
        <v>77</v>
      </c>
      <c r="D56" s="12">
        <v>123</v>
      </c>
      <c r="E56" s="3">
        <v>1</v>
      </c>
      <c r="F56" s="3">
        <f t="shared" si="1"/>
        <v>123</v>
      </c>
      <c r="G56" s="3">
        <f>F56*1.12</f>
        <v>137.76000000000002</v>
      </c>
      <c r="H56" s="12" t="s">
        <v>61</v>
      </c>
    </row>
    <row r="57" spans="1:8" ht="12.75">
      <c r="A57" s="12" t="s">
        <v>75</v>
      </c>
      <c r="B57" s="12" t="s">
        <v>76</v>
      </c>
      <c r="C57" s="30" t="s">
        <v>77</v>
      </c>
      <c r="D57" s="12">
        <v>162</v>
      </c>
      <c r="E57" s="3">
        <v>1</v>
      </c>
      <c r="F57" s="3">
        <f aca="true" t="shared" si="4" ref="F57:F94">D57*E57</f>
        <v>162</v>
      </c>
      <c r="G57" s="3">
        <f>F57*1.15</f>
        <v>186.29999999999998</v>
      </c>
      <c r="H57" s="12" t="s">
        <v>31</v>
      </c>
    </row>
    <row r="58" spans="1:8" ht="12.75">
      <c r="A58" s="12" t="s">
        <v>214</v>
      </c>
      <c r="B58" s="12" t="s">
        <v>76</v>
      </c>
      <c r="C58" s="30" t="s">
        <v>77</v>
      </c>
      <c r="D58" s="12">
        <v>162</v>
      </c>
      <c r="E58" s="3">
        <v>1</v>
      </c>
      <c r="F58" s="3">
        <f t="shared" si="4"/>
        <v>162</v>
      </c>
      <c r="G58" s="3">
        <f>F58*1.15</f>
        <v>186.29999999999998</v>
      </c>
      <c r="H58" s="18" t="s">
        <v>193</v>
      </c>
    </row>
    <row r="59" spans="1:8" ht="12.75">
      <c r="A59" s="12" t="s">
        <v>221</v>
      </c>
      <c r="B59" s="12" t="s">
        <v>76</v>
      </c>
      <c r="C59" s="30" t="s">
        <v>222</v>
      </c>
      <c r="D59" s="12">
        <v>284</v>
      </c>
      <c r="E59" s="3">
        <v>1</v>
      </c>
      <c r="F59" s="3">
        <f>D59*E59</f>
        <v>284</v>
      </c>
      <c r="G59" s="3">
        <f>F59*1.15</f>
        <v>326.59999999999997</v>
      </c>
      <c r="H59" s="12" t="s">
        <v>144</v>
      </c>
    </row>
    <row r="60" spans="1:8" ht="12.75">
      <c r="A60" t="s">
        <v>22</v>
      </c>
      <c r="B60" t="s">
        <v>23</v>
      </c>
      <c r="C60" s="30" t="s">
        <v>24</v>
      </c>
      <c r="D60" s="12">
        <v>209</v>
      </c>
      <c r="E60" s="3">
        <v>1</v>
      </c>
      <c r="F60" s="3">
        <f t="shared" si="4"/>
        <v>209</v>
      </c>
      <c r="G60" s="3">
        <f>F60*1.05</f>
        <v>219.45000000000002</v>
      </c>
      <c r="H60" s="20" t="s">
        <v>25</v>
      </c>
    </row>
    <row r="61" spans="1:8" ht="12.75">
      <c r="A61" t="s">
        <v>26</v>
      </c>
      <c r="B61" t="s">
        <v>23</v>
      </c>
      <c r="C61" s="30" t="s">
        <v>27</v>
      </c>
      <c r="D61" s="12">
        <v>321</v>
      </c>
      <c r="E61" s="3">
        <v>1</v>
      </c>
      <c r="F61" s="3">
        <f t="shared" si="4"/>
        <v>321</v>
      </c>
      <c r="G61" s="3">
        <f>F61*1.12</f>
        <v>359.52000000000004</v>
      </c>
      <c r="H61" s="12" t="s">
        <v>28</v>
      </c>
    </row>
    <row r="62" spans="1:8" ht="12.75">
      <c r="A62" t="s">
        <v>114</v>
      </c>
      <c r="B62" t="s">
        <v>23</v>
      </c>
      <c r="C62" s="30" t="s">
        <v>37</v>
      </c>
      <c r="D62" s="12">
        <v>270</v>
      </c>
      <c r="E62" s="3">
        <v>1</v>
      </c>
      <c r="F62" s="3">
        <f t="shared" si="4"/>
        <v>270</v>
      </c>
      <c r="G62" s="3">
        <f>F62*1.12</f>
        <v>302.40000000000003</v>
      </c>
      <c r="H62" s="12" t="s">
        <v>115</v>
      </c>
    </row>
    <row r="63" spans="1:8" ht="12.75">
      <c r="A63" t="s">
        <v>98</v>
      </c>
      <c r="B63" t="s">
        <v>23</v>
      </c>
      <c r="C63" s="30" t="s">
        <v>27</v>
      </c>
      <c r="D63" s="12">
        <v>209</v>
      </c>
      <c r="E63" s="3">
        <v>1</v>
      </c>
      <c r="F63" s="3">
        <f t="shared" si="4"/>
        <v>209</v>
      </c>
      <c r="G63" s="3">
        <f>F63*1.12</f>
        <v>234.08</v>
      </c>
      <c r="H63" s="12" t="s">
        <v>28</v>
      </c>
    </row>
    <row r="64" spans="1:8" ht="12.75">
      <c r="A64" t="s">
        <v>127</v>
      </c>
      <c r="B64" t="s">
        <v>128</v>
      </c>
      <c r="C64" s="30" t="s">
        <v>24</v>
      </c>
      <c r="D64" s="12">
        <v>426</v>
      </c>
      <c r="E64" s="3">
        <v>1</v>
      </c>
      <c r="F64" s="3">
        <f t="shared" si="4"/>
        <v>426</v>
      </c>
      <c r="G64" s="3">
        <f>F64*1.15</f>
        <v>489.9</v>
      </c>
      <c r="H64" s="12" t="s">
        <v>84</v>
      </c>
    </row>
    <row r="65" spans="1:8" ht="12.75">
      <c r="A65" t="s">
        <v>129</v>
      </c>
      <c r="B65" t="s">
        <v>128</v>
      </c>
      <c r="C65" s="30" t="s">
        <v>24</v>
      </c>
      <c r="D65" s="12">
        <v>689</v>
      </c>
      <c r="E65" s="3">
        <v>1</v>
      </c>
      <c r="F65" s="3">
        <f t="shared" si="4"/>
        <v>689</v>
      </c>
      <c r="G65" s="3">
        <f>F65*1.15</f>
        <v>792.3499999999999</v>
      </c>
      <c r="H65" s="12" t="s">
        <v>84</v>
      </c>
    </row>
    <row r="66" spans="1:8" ht="12.75">
      <c r="A66" t="s">
        <v>191</v>
      </c>
      <c r="B66" t="s">
        <v>192</v>
      </c>
      <c r="C66" s="30" t="s">
        <v>222</v>
      </c>
      <c r="D66" s="12">
        <v>287</v>
      </c>
      <c r="E66" s="3">
        <v>1</v>
      </c>
      <c r="F66" s="3">
        <f t="shared" si="4"/>
        <v>287</v>
      </c>
      <c r="G66" s="3">
        <f>F66*1.15</f>
        <v>330.04999999999995</v>
      </c>
      <c r="H66" s="18" t="s">
        <v>193</v>
      </c>
    </row>
    <row r="67" spans="1:8" ht="12.75">
      <c r="A67" t="s">
        <v>194</v>
      </c>
      <c r="B67" t="s">
        <v>192</v>
      </c>
      <c r="C67" s="30" t="s">
        <v>77</v>
      </c>
      <c r="D67" s="12">
        <v>162</v>
      </c>
      <c r="E67" s="3">
        <v>1</v>
      </c>
      <c r="F67" s="3">
        <f t="shared" si="4"/>
        <v>162</v>
      </c>
      <c r="G67" s="3">
        <f>F67*1.15</f>
        <v>186.29999999999998</v>
      </c>
      <c r="H67" s="18" t="s">
        <v>193</v>
      </c>
    </row>
    <row r="68" spans="1:8" ht="12.75">
      <c r="A68" t="s">
        <v>247</v>
      </c>
      <c r="B68" t="s">
        <v>246</v>
      </c>
      <c r="C68" s="30" t="s">
        <v>77</v>
      </c>
      <c r="D68" s="12">
        <v>262</v>
      </c>
      <c r="E68" s="3">
        <v>1</v>
      </c>
      <c r="F68" s="3">
        <f>D68*E68</f>
        <v>262</v>
      </c>
      <c r="G68" s="3">
        <f>F68*1.15</f>
        <v>301.29999999999995</v>
      </c>
      <c r="H68" t="s">
        <v>204</v>
      </c>
    </row>
    <row r="69" spans="1:8" ht="12.75">
      <c r="A69" t="s">
        <v>106</v>
      </c>
      <c r="B69" s="12" t="s">
        <v>107</v>
      </c>
      <c r="C69" s="30" t="s">
        <v>59</v>
      </c>
      <c r="D69" s="12">
        <v>270</v>
      </c>
      <c r="E69" s="3">
        <v>1</v>
      </c>
      <c r="F69" s="3">
        <f t="shared" si="4"/>
        <v>270</v>
      </c>
      <c r="G69" s="3">
        <f>F69*1.12</f>
        <v>302.40000000000003</v>
      </c>
      <c r="H69" s="12" t="s">
        <v>108</v>
      </c>
    </row>
    <row r="70" spans="1:8" ht="12.75">
      <c r="A70" t="s">
        <v>150</v>
      </c>
      <c r="B70" t="s">
        <v>107</v>
      </c>
      <c r="C70" s="30" t="s">
        <v>59</v>
      </c>
      <c r="D70" s="12">
        <v>270</v>
      </c>
      <c r="E70" s="3">
        <v>1</v>
      </c>
      <c r="F70" s="3">
        <f t="shared" si="4"/>
        <v>270</v>
      </c>
      <c r="G70" s="3">
        <f>F70*1.12</f>
        <v>302.40000000000003</v>
      </c>
      <c r="H70" s="12" t="s">
        <v>108</v>
      </c>
    </row>
    <row r="71" spans="1:8" ht="12.75">
      <c r="A71" t="s">
        <v>229</v>
      </c>
      <c r="B71" t="s">
        <v>107</v>
      </c>
      <c r="C71" s="30" t="s">
        <v>21</v>
      </c>
      <c r="D71" s="12">
        <v>232</v>
      </c>
      <c r="E71" s="3">
        <v>1</v>
      </c>
      <c r="F71" s="3">
        <f t="shared" si="4"/>
        <v>232</v>
      </c>
      <c r="G71" s="3">
        <f>F71*1.15</f>
        <v>266.79999999999995</v>
      </c>
      <c r="H71" s="12" t="s">
        <v>227</v>
      </c>
    </row>
    <row r="72" spans="1:8" ht="12.75">
      <c r="A72" t="s">
        <v>109</v>
      </c>
      <c r="B72" t="s">
        <v>107</v>
      </c>
      <c r="C72" s="30" t="s">
        <v>59</v>
      </c>
      <c r="D72" s="12">
        <v>424</v>
      </c>
      <c r="E72" s="3">
        <v>1</v>
      </c>
      <c r="F72" s="3">
        <f t="shared" si="4"/>
        <v>424</v>
      </c>
      <c r="G72" s="3">
        <f>F72*1.01</f>
        <v>428.24</v>
      </c>
      <c r="H72" s="12" t="s">
        <v>110</v>
      </c>
    </row>
    <row r="73" spans="1:8" ht="12.75">
      <c r="A73" t="s">
        <v>111</v>
      </c>
      <c r="B73" t="s">
        <v>107</v>
      </c>
      <c r="C73" s="30" t="s">
        <v>37</v>
      </c>
      <c r="D73" s="12">
        <v>177</v>
      </c>
      <c r="E73" s="3">
        <v>1</v>
      </c>
      <c r="F73" s="3">
        <f t="shared" si="4"/>
        <v>177</v>
      </c>
      <c r="G73" s="3">
        <f>F73*1.01</f>
        <v>178.77</v>
      </c>
      <c r="H73" s="12" t="s">
        <v>110</v>
      </c>
    </row>
    <row r="74" spans="1:8" ht="12.75">
      <c r="A74" t="s">
        <v>111</v>
      </c>
      <c r="B74" t="s">
        <v>107</v>
      </c>
      <c r="C74" s="30" t="s">
        <v>59</v>
      </c>
      <c r="D74" s="12">
        <v>177</v>
      </c>
      <c r="E74" s="3">
        <v>1</v>
      </c>
      <c r="F74" s="3">
        <f t="shared" si="4"/>
        <v>177</v>
      </c>
      <c r="G74" s="3">
        <f aca="true" t="shared" si="5" ref="G74:G80">F74*1.12</f>
        <v>198.24</v>
      </c>
      <c r="H74" s="12" t="s">
        <v>108</v>
      </c>
    </row>
    <row r="75" spans="1:8" ht="12.75">
      <c r="A75" t="s">
        <v>111</v>
      </c>
      <c r="B75" t="s">
        <v>107</v>
      </c>
      <c r="C75" s="30" t="s">
        <v>27</v>
      </c>
      <c r="D75" s="12">
        <v>177</v>
      </c>
      <c r="E75" s="3">
        <v>1</v>
      </c>
      <c r="F75" s="3">
        <f t="shared" si="4"/>
        <v>177</v>
      </c>
      <c r="G75" s="3">
        <f t="shared" si="5"/>
        <v>198.24</v>
      </c>
      <c r="H75" s="12" t="s">
        <v>112</v>
      </c>
    </row>
    <row r="76" spans="1:8" ht="12.75">
      <c r="A76" t="s">
        <v>111</v>
      </c>
      <c r="B76" t="s">
        <v>107</v>
      </c>
      <c r="C76" s="30" t="s">
        <v>27</v>
      </c>
      <c r="D76" s="12">
        <v>177</v>
      </c>
      <c r="E76" s="3">
        <v>1</v>
      </c>
      <c r="F76" s="3">
        <f t="shared" si="4"/>
        <v>177</v>
      </c>
      <c r="G76" s="3">
        <f t="shared" si="5"/>
        <v>198.24</v>
      </c>
      <c r="H76" s="12" t="s">
        <v>113</v>
      </c>
    </row>
    <row r="77" spans="1:8" ht="12.75">
      <c r="A77" t="s">
        <v>52</v>
      </c>
      <c r="B77" t="s">
        <v>89</v>
      </c>
      <c r="C77" s="30">
        <v>52</v>
      </c>
      <c r="D77" s="12">
        <v>90</v>
      </c>
      <c r="E77" s="3">
        <v>1</v>
      </c>
      <c r="F77" s="3">
        <f t="shared" si="4"/>
        <v>90</v>
      </c>
      <c r="G77" s="3">
        <f t="shared" si="5"/>
        <v>100.80000000000001</v>
      </c>
      <c r="H77" s="24" t="s">
        <v>112</v>
      </c>
    </row>
    <row r="78" spans="1:8" ht="12.75">
      <c r="A78" t="s">
        <v>88</v>
      </c>
      <c r="B78" t="s">
        <v>89</v>
      </c>
      <c r="C78" s="30" t="s">
        <v>67</v>
      </c>
      <c r="D78" s="12">
        <v>223</v>
      </c>
      <c r="E78" s="3">
        <v>1</v>
      </c>
      <c r="F78" s="3">
        <f t="shared" si="4"/>
        <v>223</v>
      </c>
      <c r="G78" s="3">
        <f t="shared" si="5"/>
        <v>249.76000000000002</v>
      </c>
      <c r="H78" s="12" t="s">
        <v>91</v>
      </c>
    </row>
    <row r="79" spans="1:8" ht="12.75">
      <c r="A79" s="12" t="s">
        <v>116</v>
      </c>
      <c r="B79" s="12" t="s">
        <v>89</v>
      </c>
      <c r="C79" s="30" t="s">
        <v>37</v>
      </c>
      <c r="D79" s="12">
        <v>326</v>
      </c>
      <c r="E79" s="3">
        <v>1</v>
      </c>
      <c r="F79" s="3">
        <f t="shared" si="4"/>
        <v>326</v>
      </c>
      <c r="G79" s="3">
        <f t="shared" si="5"/>
        <v>365.12000000000006</v>
      </c>
      <c r="H79" s="12" t="s">
        <v>112</v>
      </c>
    </row>
    <row r="80" spans="1:8" ht="12.75">
      <c r="A80" t="s">
        <v>90</v>
      </c>
      <c r="B80" t="s">
        <v>89</v>
      </c>
      <c r="C80" s="30" t="s">
        <v>67</v>
      </c>
      <c r="D80" s="12">
        <v>156</v>
      </c>
      <c r="E80" s="3">
        <v>1</v>
      </c>
      <c r="F80" s="3">
        <f t="shared" si="4"/>
        <v>156</v>
      </c>
      <c r="G80" s="3">
        <f t="shared" si="5"/>
        <v>174.72000000000003</v>
      </c>
      <c r="H80" s="12" t="s">
        <v>91</v>
      </c>
    </row>
    <row r="81" spans="1:8" ht="12.75">
      <c r="A81" t="s">
        <v>81</v>
      </c>
      <c r="B81" t="s">
        <v>82</v>
      </c>
      <c r="C81" s="30" t="s">
        <v>37</v>
      </c>
      <c r="D81" s="12">
        <v>193</v>
      </c>
      <c r="E81" s="3">
        <v>1</v>
      </c>
      <c r="F81" s="3">
        <f>D81*E81</f>
        <v>193</v>
      </c>
      <c r="G81" s="3">
        <f>F81*1.15</f>
        <v>221.95</v>
      </c>
      <c r="H81" s="12" t="s">
        <v>78</v>
      </c>
    </row>
    <row r="82" spans="1:8" ht="12.75">
      <c r="A82" t="s">
        <v>83</v>
      </c>
      <c r="B82" t="s">
        <v>82</v>
      </c>
      <c r="C82" s="30" t="s">
        <v>37</v>
      </c>
      <c r="D82" s="12">
        <v>197</v>
      </c>
      <c r="E82" s="3">
        <v>1</v>
      </c>
      <c r="F82" s="3">
        <f>D82*E82</f>
        <v>197</v>
      </c>
      <c r="G82" s="3">
        <f>F82*1.15</f>
        <v>226.54999999999998</v>
      </c>
      <c r="H82" s="12" t="s">
        <v>78</v>
      </c>
    </row>
    <row r="83" spans="1:8" ht="12.75">
      <c r="A83" s="12" t="s">
        <v>172</v>
      </c>
      <c r="B83" s="12" t="s">
        <v>173</v>
      </c>
      <c r="C83" s="30">
        <v>52</v>
      </c>
      <c r="D83" s="12">
        <v>119</v>
      </c>
      <c r="E83" s="3">
        <v>1</v>
      </c>
      <c r="F83" s="3">
        <f aca="true" t="shared" si="6" ref="F83:F93">D83*E83</f>
        <v>119</v>
      </c>
      <c r="G83" s="3">
        <f aca="true" t="shared" si="7" ref="G83:G93">F83*1.12</f>
        <v>133.28</v>
      </c>
      <c r="H83" s="12" t="s">
        <v>45</v>
      </c>
    </row>
    <row r="84" spans="1:8" ht="12.75">
      <c r="A84" s="12" t="s">
        <v>174</v>
      </c>
      <c r="B84" s="12" t="s">
        <v>173</v>
      </c>
      <c r="C84" s="30" t="s">
        <v>37</v>
      </c>
      <c r="D84" s="12">
        <v>162</v>
      </c>
      <c r="E84" s="3">
        <v>1</v>
      </c>
      <c r="F84" s="3">
        <f t="shared" si="6"/>
        <v>162</v>
      </c>
      <c r="G84" s="3">
        <f t="shared" si="7"/>
        <v>181.44000000000003</v>
      </c>
      <c r="H84" s="12" t="s">
        <v>57</v>
      </c>
    </row>
    <row r="85" spans="1:8" ht="12.75">
      <c r="A85" s="12" t="s">
        <v>174</v>
      </c>
      <c r="B85" s="12" t="s">
        <v>173</v>
      </c>
      <c r="C85" s="30" t="s">
        <v>37</v>
      </c>
      <c r="D85" s="12">
        <v>205</v>
      </c>
      <c r="E85" s="3">
        <v>1</v>
      </c>
      <c r="F85" s="3">
        <f t="shared" si="6"/>
        <v>205</v>
      </c>
      <c r="G85" s="3">
        <f t="shared" si="7"/>
        <v>229.60000000000002</v>
      </c>
      <c r="H85" s="12" t="s">
        <v>45</v>
      </c>
    </row>
    <row r="86" spans="1:8" ht="12.75">
      <c r="A86" t="s">
        <v>175</v>
      </c>
      <c r="B86" t="s">
        <v>173</v>
      </c>
      <c r="C86" s="30" t="s">
        <v>37</v>
      </c>
      <c r="D86" s="12">
        <v>162</v>
      </c>
      <c r="E86" s="3">
        <v>1</v>
      </c>
      <c r="F86" s="3">
        <f t="shared" si="6"/>
        <v>162</v>
      </c>
      <c r="G86" s="3">
        <f t="shared" si="7"/>
        <v>181.44000000000003</v>
      </c>
      <c r="H86" s="12" t="s">
        <v>49</v>
      </c>
    </row>
    <row r="87" spans="1:8" ht="12.75">
      <c r="A87" t="s">
        <v>175</v>
      </c>
      <c r="B87" t="s">
        <v>173</v>
      </c>
      <c r="C87" s="30" t="s">
        <v>37</v>
      </c>
      <c r="D87" s="12">
        <v>205</v>
      </c>
      <c r="E87" s="3">
        <v>1</v>
      </c>
      <c r="F87" s="3">
        <f t="shared" si="6"/>
        <v>205</v>
      </c>
      <c r="G87" s="3">
        <f>F87*1.15</f>
        <v>235.74999999999997</v>
      </c>
      <c r="H87" s="12" t="s">
        <v>230</v>
      </c>
    </row>
    <row r="88" spans="1:8" ht="12.75">
      <c r="A88" t="s">
        <v>176</v>
      </c>
      <c r="B88" t="s">
        <v>173</v>
      </c>
      <c r="C88" s="30" t="s">
        <v>67</v>
      </c>
      <c r="D88" s="12">
        <v>347</v>
      </c>
      <c r="E88" s="3">
        <v>1</v>
      </c>
      <c r="F88" s="3">
        <f t="shared" si="6"/>
        <v>347</v>
      </c>
      <c r="G88" s="3">
        <f t="shared" si="7"/>
        <v>388.64000000000004</v>
      </c>
      <c r="H88" s="12" t="s">
        <v>177</v>
      </c>
    </row>
    <row r="89" spans="1:8" ht="12.75">
      <c r="A89" t="s">
        <v>178</v>
      </c>
      <c r="B89" s="12" t="s">
        <v>173</v>
      </c>
      <c r="C89" s="30" t="s">
        <v>37</v>
      </c>
      <c r="D89" s="12">
        <v>347</v>
      </c>
      <c r="E89" s="3">
        <v>1</v>
      </c>
      <c r="F89" s="3">
        <f t="shared" si="6"/>
        <v>347</v>
      </c>
      <c r="G89" s="3">
        <f t="shared" si="7"/>
        <v>388.64000000000004</v>
      </c>
      <c r="H89" s="12" t="s">
        <v>68</v>
      </c>
    </row>
    <row r="90" spans="1:8" ht="12.75">
      <c r="A90" t="s">
        <v>179</v>
      </c>
      <c r="B90" t="s">
        <v>173</v>
      </c>
      <c r="C90" s="30" t="s">
        <v>37</v>
      </c>
      <c r="D90" s="12">
        <v>123</v>
      </c>
      <c r="E90" s="3">
        <v>1</v>
      </c>
      <c r="F90" s="3">
        <f t="shared" si="6"/>
        <v>123</v>
      </c>
      <c r="G90" s="3">
        <f t="shared" si="7"/>
        <v>137.76000000000002</v>
      </c>
      <c r="H90" s="12" t="s">
        <v>57</v>
      </c>
    </row>
    <row r="91" spans="1:8" ht="12.75">
      <c r="A91" s="12" t="s">
        <v>179</v>
      </c>
      <c r="B91" s="12" t="s">
        <v>173</v>
      </c>
      <c r="C91" s="30" t="s">
        <v>37</v>
      </c>
      <c r="D91" s="12">
        <v>162</v>
      </c>
      <c r="E91" s="3">
        <v>1</v>
      </c>
      <c r="F91" s="3">
        <f t="shared" si="6"/>
        <v>162</v>
      </c>
      <c r="G91" s="3">
        <f t="shared" si="7"/>
        <v>181.44000000000003</v>
      </c>
      <c r="H91" s="12" t="s">
        <v>45</v>
      </c>
    </row>
    <row r="92" spans="1:8" ht="12.75">
      <c r="A92" s="12" t="s">
        <v>179</v>
      </c>
      <c r="B92" s="12" t="s">
        <v>173</v>
      </c>
      <c r="C92" s="30" t="s">
        <v>37</v>
      </c>
      <c r="D92" s="12">
        <v>162</v>
      </c>
      <c r="E92" s="3">
        <v>1</v>
      </c>
      <c r="F92" s="3">
        <f>D92*E92</f>
        <v>162</v>
      </c>
      <c r="G92" s="3">
        <f>F92*1.15</f>
        <v>186.29999999999998</v>
      </c>
      <c r="H92" s="12" t="s">
        <v>230</v>
      </c>
    </row>
    <row r="93" spans="1:8" ht="12.75">
      <c r="A93" t="s">
        <v>180</v>
      </c>
      <c r="B93" t="s">
        <v>173</v>
      </c>
      <c r="C93" s="30" t="s">
        <v>37</v>
      </c>
      <c r="D93" s="12">
        <v>193</v>
      </c>
      <c r="E93" s="3">
        <v>1</v>
      </c>
      <c r="F93" s="3">
        <f t="shared" si="6"/>
        <v>193</v>
      </c>
      <c r="G93" s="3">
        <f t="shared" si="7"/>
        <v>216.16000000000003</v>
      </c>
      <c r="H93" s="12" t="s">
        <v>49</v>
      </c>
    </row>
    <row r="94" spans="1:8" ht="12.75">
      <c r="A94" t="s">
        <v>96</v>
      </c>
      <c r="B94" t="s">
        <v>97</v>
      </c>
      <c r="C94" s="30" t="s">
        <v>77</v>
      </c>
      <c r="D94">
        <v>490</v>
      </c>
      <c r="E94" s="3">
        <v>1</v>
      </c>
      <c r="F94" s="3">
        <f t="shared" si="4"/>
        <v>490</v>
      </c>
      <c r="G94" s="3">
        <f>F94*1.12</f>
        <v>548.8000000000001</v>
      </c>
      <c r="H94" s="12" t="s">
        <v>91</v>
      </c>
    </row>
  </sheetData>
  <autoFilter ref="A1:I9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I66" sqref="I66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6" max="6" width="10.375" style="0" customWidth="1"/>
    <col min="7" max="7" width="9.875" style="0" bestFit="1" customWidth="1"/>
    <col min="8" max="8" width="10.25390625" style="0" customWidth="1"/>
    <col min="9" max="9" width="12.00390625" style="0" customWidth="1"/>
    <col min="12" max="12" width="13.375" style="0" customWidth="1"/>
  </cols>
  <sheetData>
    <row r="1" spans="1:11" s="5" customFormat="1" ht="30">
      <c r="A1" s="4" t="s">
        <v>7</v>
      </c>
      <c r="B1" s="4" t="s">
        <v>86</v>
      </c>
      <c r="C1" s="4" t="s">
        <v>87</v>
      </c>
      <c r="D1" s="5" t="s">
        <v>19</v>
      </c>
      <c r="E1" s="4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</row>
    <row r="2" spans="1:13" ht="12.75">
      <c r="A2" t="s">
        <v>110</v>
      </c>
      <c r="B2">
        <v>0</v>
      </c>
      <c r="C2">
        <v>601</v>
      </c>
      <c r="D2">
        <v>601</v>
      </c>
      <c r="E2" s="3">
        <f>D2*1.01</f>
        <v>607.01</v>
      </c>
      <c r="F2">
        <v>607</v>
      </c>
      <c r="G2" s="16">
        <f aca="true" t="shared" si="0" ref="G2:G45">SUM(E2,-F2)</f>
        <v>0.009999999999990905</v>
      </c>
      <c r="H2" s="15">
        <v>0</v>
      </c>
      <c r="J2" s="33">
        <f>D2*0.0239</f>
        <v>14.363900000000001</v>
      </c>
      <c r="M2" s="13"/>
    </row>
    <row r="3" spans="1:13" ht="12.75">
      <c r="A3" s="12" t="s">
        <v>49</v>
      </c>
      <c r="B3">
        <v>852</v>
      </c>
      <c r="C3">
        <v>430</v>
      </c>
      <c r="D3">
        <v>1282</v>
      </c>
      <c r="E3" s="3">
        <f>D3*1.12</f>
        <v>1435.8400000000001</v>
      </c>
      <c r="F3">
        <v>0</v>
      </c>
      <c r="G3" s="16">
        <f t="shared" si="0"/>
        <v>1435.8400000000001</v>
      </c>
      <c r="H3" s="15">
        <v>1435</v>
      </c>
      <c r="I3">
        <v>-1</v>
      </c>
      <c r="J3" s="33">
        <f aca="true" t="shared" si="1" ref="J3:J47">D3*0.0239</f>
        <v>30.6398</v>
      </c>
      <c r="L3" t="s">
        <v>239</v>
      </c>
      <c r="M3" s="13"/>
    </row>
    <row r="4" spans="1:13" ht="12.75">
      <c r="A4" s="18" t="s">
        <v>193</v>
      </c>
      <c r="B4">
        <v>617</v>
      </c>
      <c r="C4">
        <v>726</v>
      </c>
      <c r="D4">
        <v>1343</v>
      </c>
      <c r="E4" s="3">
        <f>D4*1.15</f>
        <v>1544.4499999999998</v>
      </c>
      <c r="F4" s="14">
        <v>0</v>
      </c>
      <c r="G4" s="16">
        <f t="shared" si="0"/>
        <v>1544.4499999999998</v>
      </c>
      <c r="H4" s="15">
        <v>1544</v>
      </c>
      <c r="J4" s="33">
        <f t="shared" si="1"/>
        <v>32.0977</v>
      </c>
      <c r="L4" t="s">
        <v>240</v>
      </c>
      <c r="M4" s="13"/>
    </row>
    <row r="5" spans="1:13" ht="12.75">
      <c r="A5" s="12" t="s">
        <v>234</v>
      </c>
      <c r="B5">
        <v>907</v>
      </c>
      <c r="C5">
        <v>0</v>
      </c>
      <c r="D5">
        <v>907</v>
      </c>
      <c r="E5" s="3">
        <f>D5*1.15</f>
        <v>1043.05</v>
      </c>
      <c r="F5">
        <v>0</v>
      </c>
      <c r="G5" s="16">
        <f t="shared" si="0"/>
        <v>1043.05</v>
      </c>
      <c r="H5" s="15">
        <v>1043</v>
      </c>
      <c r="J5" s="33">
        <f t="shared" si="1"/>
        <v>21.677300000000002</v>
      </c>
      <c r="M5" s="13"/>
    </row>
    <row r="6" spans="1:13" ht="12.75">
      <c r="A6" s="24" t="s">
        <v>112</v>
      </c>
      <c r="B6">
        <v>0</v>
      </c>
      <c r="C6">
        <v>593</v>
      </c>
      <c r="D6">
        <v>593</v>
      </c>
      <c r="E6" s="3">
        <f>D6*1.12</f>
        <v>664.1600000000001</v>
      </c>
      <c r="F6">
        <v>8</v>
      </c>
      <c r="G6" s="16">
        <f t="shared" si="0"/>
        <v>656.1600000000001</v>
      </c>
      <c r="H6" s="15">
        <v>656</v>
      </c>
      <c r="J6" s="33">
        <f t="shared" si="1"/>
        <v>14.1727</v>
      </c>
      <c r="M6" s="13"/>
    </row>
    <row r="7" spans="1:12" ht="12.75">
      <c r="A7" s="32" t="s">
        <v>45</v>
      </c>
      <c r="B7">
        <v>0</v>
      </c>
      <c r="C7">
        <v>923</v>
      </c>
      <c r="D7">
        <v>923</v>
      </c>
      <c r="E7" s="3">
        <f>D7*1.12</f>
        <v>1033.76</v>
      </c>
      <c r="F7" s="17">
        <v>670</v>
      </c>
      <c r="G7" s="16">
        <f t="shared" si="0"/>
        <v>363.76</v>
      </c>
      <c r="H7" s="15">
        <v>363</v>
      </c>
      <c r="I7" s="17">
        <v>-1</v>
      </c>
      <c r="J7" s="33">
        <f t="shared" si="1"/>
        <v>22.0597</v>
      </c>
      <c r="L7">
        <v>670</v>
      </c>
    </row>
    <row r="8" spans="1:12" ht="12.75">
      <c r="A8" s="12" t="s">
        <v>61</v>
      </c>
      <c r="B8">
        <v>0</v>
      </c>
      <c r="C8">
        <v>464</v>
      </c>
      <c r="D8">
        <v>464</v>
      </c>
      <c r="E8" s="3">
        <f>D8*1.12</f>
        <v>519.6800000000001</v>
      </c>
      <c r="F8">
        <v>440</v>
      </c>
      <c r="G8" s="16">
        <f t="shared" si="0"/>
        <v>79.68000000000006</v>
      </c>
      <c r="H8" s="15">
        <v>80</v>
      </c>
      <c r="J8" s="33">
        <f t="shared" si="1"/>
        <v>11.0896</v>
      </c>
      <c r="L8">
        <v>440</v>
      </c>
    </row>
    <row r="9" spans="1:10" ht="12.75">
      <c r="A9" s="12" t="s">
        <v>113</v>
      </c>
      <c r="B9">
        <v>0</v>
      </c>
      <c r="C9">
        <v>177</v>
      </c>
      <c r="D9">
        <v>177</v>
      </c>
      <c r="E9" s="3">
        <f>D9*1.12</f>
        <v>198.24</v>
      </c>
      <c r="F9">
        <v>87</v>
      </c>
      <c r="G9" s="16">
        <f t="shared" si="0"/>
        <v>111.24000000000001</v>
      </c>
      <c r="H9" s="15">
        <v>111</v>
      </c>
      <c r="J9" s="33">
        <f t="shared" si="1"/>
        <v>4.230300000000001</v>
      </c>
    </row>
    <row r="10" spans="1:13" ht="12.75">
      <c r="A10" s="12" t="s">
        <v>66</v>
      </c>
      <c r="B10">
        <v>0</v>
      </c>
      <c r="C10">
        <v>123</v>
      </c>
      <c r="D10">
        <v>123</v>
      </c>
      <c r="E10" s="3">
        <f>D10*1.15</f>
        <v>141.45</v>
      </c>
      <c r="F10" s="14">
        <v>144</v>
      </c>
      <c r="G10" s="16">
        <f t="shared" si="0"/>
        <v>-2.5500000000000114</v>
      </c>
      <c r="H10" s="15">
        <v>0</v>
      </c>
      <c r="I10" s="14">
        <v>3</v>
      </c>
      <c r="J10" s="33">
        <f t="shared" si="1"/>
        <v>2.9397</v>
      </c>
      <c r="M10" s="13"/>
    </row>
    <row r="11" spans="1:13" ht="12.75">
      <c r="A11" s="12" t="s">
        <v>135</v>
      </c>
      <c r="B11">
        <v>418</v>
      </c>
      <c r="C11">
        <v>0</v>
      </c>
      <c r="D11">
        <v>418</v>
      </c>
      <c r="E11" s="3">
        <f>D11*1.15</f>
        <v>480.7</v>
      </c>
      <c r="F11">
        <v>0</v>
      </c>
      <c r="G11" s="16">
        <f t="shared" si="0"/>
        <v>480.7</v>
      </c>
      <c r="H11" s="15">
        <v>481</v>
      </c>
      <c r="J11" s="33">
        <f t="shared" si="1"/>
        <v>9.9902</v>
      </c>
      <c r="M11" s="13"/>
    </row>
    <row r="12" spans="1:10" ht="12.75">
      <c r="A12" s="12" t="s">
        <v>50</v>
      </c>
      <c r="B12">
        <v>0</v>
      </c>
      <c r="C12">
        <v>304</v>
      </c>
      <c r="D12">
        <v>304</v>
      </c>
      <c r="E12" s="3">
        <f>D12*1.12</f>
        <v>340.48</v>
      </c>
      <c r="F12" s="14">
        <v>0</v>
      </c>
      <c r="G12" s="16">
        <f t="shared" si="0"/>
        <v>340.48</v>
      </c>
      <c r="H12" s="15">
        <v>340</v>
      </c>
      <c r="I12" s="14"/>
      <c r="J12" s="33">
        <f t="shared" si="1"/>
        <v>7.2656</v>
      </c>
    </row>
    <row r="13" spans="1:13" ht="12.75">
      <c r="A13" s="12" t="s">
        <v>189</v>
      </c>
      <c r="B13">
        <v>0</v>
      </c>
      <c r="C13">
        <v>357</v>
      </c>
      <c r="D13">
        <v>357</v>
      </c>
      <c r="E13" s="3">
        <f>D13*1.12</f>
        <v>399.84000000000003</v>
      </c>
      <c r="F13" s="17">
        <v>-17</v>
      </c>
      <c r="G13" s="16">
        <f t="shared" si="0"/>
        <v>416.84000000000003</v>
      </c>
      <c r="H13" s="15">
        <v>417</v>
      </c>
      <c r="J13" s="33">
        <f t="shared" si="1"/>
        <v>8.532300000000001</v>
      </c>
      <c r="L13" t="s">
        <v>190</v>
      </c>
      <c r="M13" s="13"/>
    </row>
    <row r="14" spans="1:13" ht="12.75">
      <c r="A14" s="12" t="s">
        <v>144</v>
      </c>
      <c r="B14">
        <v>0</v>
      </c>
      <c r="C14">
        <v>789</v>
      </c>
      <c r="D14">
        <v>789</v>
      </c>
      <c r="E14" s="3">
        <f>D14*1.15</f>
        <v>907.3499999999999</v>
      </c>
      <c r="F14">
        <v>426</v>
      </c>
      <c r="G14" s="16">
        <f t="shared" si="0"/>
        <v>481.3499999999999</v>
      </c>
      <c r="H14" s="15">
        <v>482</v>
      </c>
      <c r="I14">
        <v>1</v>
      </c>
      <c r="J14" s="33">
        <f t="shared" si="1"/>
        <v>18.857100000000003</v>
      </c>
      <c r="L14">
        <v>426</v>
      </c>
      <c r="M14" s="13"/>
    </row>
    <row r="15" spans="1:13" ht="12.75">
      <c r="A15" s="12" t="s">
        <v>230</v>
      </c>
      <c r="B15">
        <v>0</v>
      </c>
      <c r="C15">
        <v>1425</v>
      </c>
      <c r="D15">
        <v>1425</v>
      </c>
      <c r="E15" s="3">
        <f>D15*1.15</f>
        <v>1638.7499999999998</v>
      </c>
      <c r="F15">
        <v>0</v>
      </c>
      <c r="G15" s="16">
        <f t="shared" si="0"/>
        <v>1638.7499999999998</v>
      </c>
      <c r="H15" s="15">
        <v>1639</v>
      </c>
      <c r="J15" s="33">
        <f t="shared" si="1"/>
        <v>34.057500000000005</v>
      </c>
      <c r="M15" s="13"/>
    </row>
    <row r="16" spans="1:13" ht="12.75">
      <c r="A16" s="12" t="s">
        <v>72</v>
      </c>
      <c r="B16">
        <v>0</v>
      </c>
      <c r="C16">
        <v>336</v>
      </c>
      <c r="D16">
        <v>336</v>
      </c>
      <c r="E16" s="3">
        <f>D16*1.12</f>
        <v>376.32000000000005</v>
      </c>
      <c r="F16">
        <v>0</v>
      </c>
      <c r="G16" s="16">
        <f t="shared" si="0"/>
        <v>376.32000000000005</v>
      </c>
      <c r="H16" s="15">
        <v>376</v>
      </c>
      <c r="J16" s="33">
        <f t="shared" si="1"/>
        <v>8.0304</v>
      </c>
      <c r="M16" s="13"/>
    </row>
    <row r="17" spans="1:10" ht="12.75">
      <c r="A17" s="12" t="s">
        <v>53</v>
      </c>
      <c r="B17">
        <v>0</v>
      </c>
      <c r="C17" s="14">
        <v>87</v>
      </c>
      <c r="D17">
        <v>87</v>
      </c>
      <c r="E17" s="3">
        <f>D17*1.12</f>
        <v>97.44000000000001</v>
      </c>
      <c r="F17" s="17">
        <v>0</v>
      </c>
      <c r="G17" s="16">
        <f t="shared" si="0"/>
        <v>97.44000000000001</v>
      </c>
      <c r="H17" s="15">
        <v>97</v>
      </c>
      <c r="J17" s="33">
        <f t="shared" si="1"/>
        <v>2.0793</v>
      </c>
    </row>
    <row r="18" spans="1:13" ht="12.75">
      <c r="A18" s="12" t="s">
        <v>108</v>
      </c>
      <c r="B18">
        <v>0</v>
      </c>
      <c r="C18">
        <v>717</v>
      </c>
      <c r="D18">
        <v>717</v>
      </c>
      <c r="E18" s="3">
        <f>D18*1.12</f>
        <v>803.0400000000001</v>
      </c>
      <c r="F18" s="17">
        <v>803</v>
      </c>
      <c r="G18" s="16">
        <f t="shared" si="0"/>
        <v>0.04000000000007731</v>
      </c>
      <c r="H18" s="15">
        <v>0</v>
      </c>
      <c r="I18" s="17"/>
      <c r="J18" s="33">
        <f t="shared" si="1"/>
        <v>17.136300000000002</v>
      </c>
      <c r="M18" s="13"/>
    </row>
    <row r="19" spans="1:10" ht="12.75">
      <c r="A19" s="21" t="s">
        <v>102</v>
      </c>
      <c r="B19">
        <v>291</v>
      </c>
      <c r="C19">
        <v>0</v>
      </c>
      <c r="D19">
        <v>291</v>
      </c>
      <c r="E19" s="3">
        <f>D19*1.07</f>
        <v>311.37</v>
      </c>
      <c r="F19" s="14">
        <v>0</v>
      </c>
      <c r="G19" s="16">
        <f t="shared" si="0"/>
        <v>311.37</v>
      </c>
      <c r="H19" s="15">
        <v>312</v>
      </c>
      <c r="I19" s="14">
        <v>1</v>
      </c>
      <c r="J19" s="33">
        <f t="shared" si="1"/>
        <v>6.9549</v>
      </c>
    </row>
    <row r="20" spans="1:11" ht="12.75">
      <c r="A20" s="12" t="s">
        <v>40</v>
      </c>
      <c r="B20">
        <v>504</v>
      </c>
      <c r="C20">
        <v>574</v>
      </c>
      <c r="D20">
        <v>1078</v>
      </c>
      <c r="E20" s="3">
        <f>D20*1.12</f>
        <v>1207.3600000000001</v>
      </c>
      <c r="F20" s="14">
        <v>661</v>
      </c>
      <c r="G20" s="16">
        <f t="shared" si="0"/>
        <v>546.3600000000001</v>
      </c>
      <c r="H20" s="28">
        <v>700</v>
      </c>
      <c r="I20" s="14">
        <v>154</v>
      </c>
      <c r="J20" s="33">
        <f t="shared" si="1"/>
        <v>25.764200000000002</v>
      </c>
      <c r="K20">
        <v>128</v>
      </c>
    </row>
    <row r="21" spans="1:12" ht="12.75">
      <c r="A21" s="12" t="s">
        <v>78</v>
      </c>
      <c r="B21">
        <v>56</v>
      </c>
      <c r="C21" s="14">
        <v>1353</v>
      </c>
      <c r="D21">
        <v>1409</v>
      </c>
      <c r="E21" s="3">
        <f>D21*1.15</f>
        <v>1620.35</v>
      </c>
      <c r="F21">
        <v>0</v>
      </c>
      <c r="G21" s="16">
        <f t="shared" si="0"/>
        <v>1620.35</v>
      </c>
      <c r="H21" s="15">
        <v>1621</v>
      </c>
      <c r="I21">
        <v>1</v>
      </c>
      <c r="J21" s="33">
        <f t="shared" si="1"/>
        <v>33.6751</v>
      </c>
      <c r="L21" t="s">
        <v>252</v>
      </c>
    </row>
    <row r="22" spans="1:13" ht="12.75">
      <c r="A22" t="s">
        <v>38</v>
      </c>
      <c r="B22">
        <v>504</v>
      </c>
      <c r="C22">
        <v>0</v>
      </c>
      <c r="D22">
        <v>504</v>
      </c>
      <c r="E22" s="3">
        <f>D22*1.15</f>
        <v>579.5999999999999</v>
      </c>
      <c r="F22" s="17">
        <v>0</v>
      </c>
      <c r="G22" s="16">
        <f t="shared" si="0"/>
        <v>579.5999999999999</v>
      </c>
      <c r="H22" s="28">
        <v>580</v>
      </c>
      <c r="J22" s="33">
        <f t="shared" si="1"/>
        <v>12.0456</v>
      </c>
      <c r="M22" s="13"/>
    </row>
    <row r="23" spans="1:13" ht="12.75">
      <c r="A23" s="12" t="s">
        <v>31</v>
      </c>
      <c r="B23">
        <v>352</v>
      </c>
      <c r="C23" s="14">
        <v>162</v>
      </c>
      <c r="D23">
        <v>514</v>
      </c>
      <c r="E23" s="3">
        <f>D23*1.15</f>
        <v>591.0999999999999</v>
      </c>
      <c r="F23">
        <v>0</v>
      </c>
      <c r="G23" s="16">
        <f t="shared" si="0"/>
        <v>591.0999999999999</v>
      </c>
      <c r="H23" s="28">
        <v>592</v>
      </c>
      <c r="I23">
        <v>1</v>
      </c>
      <c r="J23" s="33">
        <f t="shared" si="1"/>
        <v>12.284600000000001</v>
      </c>
      <c r="M23" s="13"/>
    </row>
    <row r="24" spans="1:13" ht="12.75">
      <c r="A24" s="12" t="s">
        <v>115</v>
      </c>
      <c r="B24">
        <v>0</v>
      </c>
      <c r="C24">
        <v>447</v>
      </c>
      <c r="D24">
        <v>447</v>
      </c>
      <c r="E24" s="3">
        <f>D24*1.12</f>
        <v>500.64000000000004</v>
      </c>
      <c r="F24" s="17">
        <v>302</v>
      </c>
      <c r="G24" s="16">
        <f t="shared" si="0"/>
        <v>198.64000000000004</v>
      </c>
      <c r="H24" s="15">
        <v>198</v>
      </c>
      <c r="I24" s="17">
        <v>-1</v>
      </c>
      <c r="J24" s="33">
        <f t="shared" si="1"/>
        <v>10.683300000000001</v>
      </c>
      <c r="L24">
        <v>302</v>
      </c>
      <c r="M24" s="13"/>
    </row>
    <row r="25" spans="1:10" ht="12.75">
      <c r="A25" t="s">
        <v>103</v>
      </c>
      <c r="B25">
        <v>626</v>
      </c>
      <c r="C25">
        <v>0</v>
      </c>
      <c r="D25">
        <v>626</v>
      </c>
      <c r="E25" s="3">
        <f>D25*1.01</f>
        <v>632.26</v>
      </c>
      <c r="F25" s="14">
        <v>0</v>
      </c>
      <c r="G25" s="16">
        <f t="shared" si="0"/>
        <v>632.26</v>
      </c>
      <c r="H25" s="15">
        <v>632</v>
      </c>
      <c r="J25" s="33">
        <f t="shared" si="1"/>
        <v>14.961400000000001</v>
      </c>
    </row>
    <row r="26" spans="1:13" ht="12.75">
      <c r="A26" s="12" t="s">
        <v>204</v>
      </c>
      <c r="B26">
        <v>785</v>
      </c>
      <c r="C26">
        <v>262</v>
      </c>
      <c r="D26">
        <v>1047</v>
      </c>
      <c r="E26" s="3">
        <f>D26*1.15</f>
        <v>1204.05</v>
      </c>
      <c r="F26" s="17">
        <v>700</v>
      </c>
      <c r="G26" s="16">
        <f t="shared" si="0"/>
        <v>504.04999999999995</v>
      </c>
      <c r="H26" s="15">
        <v>504</v>
      </c>
      <c r="J26" s="33">
        <f t="shared" si="1"/>
        <v>25.023300000000003</v>
      </c>
      <c r="L26">
        <v>700</v>
      </c>
      <c r="M26" s="13" t="s">
        <v>248</v>
      </c>
    </row>
    <row r="27" spans="1:13" ht="12.75">
      <c r="A27" s="12" t="s">
        <v>51</v>
      </c>
      <c r="B27">
        <v>856</v>
      </c>
      <c r="C27">
        <v>75</v>
      </c>
      <c r="D27">
        <v>931</v>
      </c>
      <c r="E27" s="3">
        <f>D27*1.12</f>
        <v>1042.72</v>
      </c>
      <c r="F27" s="17">
        <v>84</v>
      </c>
      <c r="G27" s="16">
        <f t="shared" si="0"/>
        <v>958.72</v>
      </c>
      <c r="H27" s="15">
        <v>960</v>
      </c>
      <c r="I27" s="17">
        <v>1</v>
      </c>
      <c r="J27" s="33">
        <f t="shared" si="1"/>
        <v>22.2509</v>
      </c>
      <c r="L27" t="s">
        <v>251</v>
      </c>
      <c r="M27" s="13"/>
    </row>
    <row r="28" spans="1:13" ht="12.75">
      <c r="A28" s="12" t="s">
        <v>84</v>
      </c>
      <c r="B28">
        <v>537</v>
      </c>
      <c r="C28" s="14">
        <v>1201</v>
      </c>
      <c r="D28">
        <v>1738</v>
      </c>
      <c r="E28" s="3">
        <f>D28*1.15</f>
        <v>1998.6999999999998</v>
      </c>
      <c r="F28" s="14">
        <v>618</v>
      </c>
      <c r="G28" s="16">
        <f t="shared" si="0"/>
        <v>1380.6999999999998</v>
      </c>
      <c r="H28" s="28">
        <v>1381</v>
      </c>
      <c r="I28" s="14"/>
      <c r="J28" s="33">
        <f t="shared" si="1"/>
        <v>41.5382</v>
      </c>
      <c r="M28" s="13"/>
    </row>
    <row r="29" spans="1:13" ht="12.75">
      <c r="A29" s="12" t="s">
        <v>60</v>
      </c>
      <c r="B29">
        <v>0</v>
      </c>
      <c r="C29">
        <v>160</v>
      </c>
      <c r="D29">
        <v>160</v>
      </c>
      <c r="E29" s="3">
        <f>D29*1.12</f>
        <v>179.20000000000002</v>
      </c>
      <c r="F29" s="17">
        <v>0</v>
      </c>
      <c r="G29" s="16">
        <f t="shared" si="0"/>
        <v>179.20000000000002</v>
      </c>
      <c r="H29" s="15">
        <v>184</v>
      </c>
      <c r="I29" s="17">
        <v>5</v>
      </c>
      <c r="J29" s="33">
        <f t="shared" si="1"/>
        <v>3.8240000000000003</v>
      </c>
      <c r="K29">
        <v>1</v>
      </c>
      <c r="M29" s="13"/>
    </row>
    <row r="30" spans="1:12" ht="12.75">
      <c r="A30" s="18" t="s">
        <v>68</v>
      </c>
      <c r="B30">
        <v>0</v>
      </c>
      <c r="C30">
        <v>486</v>
      </c>
      <c r="D30">
        <v>486</v>
      </c>
      <c r="E30" s="3">
        <f>D30*1.12</f>
        <v>544.32</v>
      </c>
      <c r="F30" s="17">
        <v>0</v>
      </c>
      <c r="G30" s="16">
        <f t="shared" si="0"/>
        <v>544.32</v>
      </c>
      <c r="H30" s="15">
        <v>545</v>
      </c>
      <c r="I30" s="17">
        <v>1</v>
      </c>
      <c r="J30" s="33">
        <f t="shared" si="1"/>
        <v>11.615400000000001</v>
      </c>
      <c r="L30" t="s">
        <v>249</v>
      </c>
    </row>
    <row r="31" spans="1:13" ht="12.75">
      <c r="A31" s="12" t="s">
        <v>56</v>
      </c>
      <c r="B31">
        <v>0</v>
      </c>
      <c r="C31" s="14">
        <v>87</v>
      </c>
      <c r="D31">
        <v>87</v>
      </c>
      <c r="E31" s="3">
        <f>D31*1.12</f>
        <v>97.44000000000001</v>
      </c>
      <c r="F31">
        <v>0</v>
      </c>
      <c r="G31" s="16">
        <f t="shared" si="0"/>
        <v>97.44000000000001</v>
      </c>
      <c r="H31" s="28">
        <v>97</v>
      </c>
      <c r="J31" s="33">
        <f t="shared" si="1"/>
        <v>2.0793</v>
      </c>
      <c r="M31" s="13"/>
    </row>
    <row r="32" spans="1:10" ht="12.75">
      <c r="A32" s="12" t="s">
        <v>154</v>
      </c>
      <c r="B32">
        <v>0</v>
      </c>
      <c r="C32">
        <v>287</v>
      </c>
      <c r="D32">
        <v>287</v>
      </c>
      <c r="E32" s="3">
        <f>D32*1.15</f>
        <v>330.04999999999995</v>
      </c>
      <c r="F32" s="17">
        <v>0</v>
      </c>
      <c r="G32" s="16">
        <f t="shared" si="0"/>
        <v>330.04999999999995</v>
      </c>
      <c r="H32" s="15">
        <v>330</v>
      </c>
      <c r="J32" s="33">
        <f t="shared" si="1"/>
        <v>6.8593</v>
      </c>
    </row>
    <row r="33" spans="1:10" ht="12.75">
      <c r="A33" s="12" t="s">
        <v>227</v>
      </c>
      <c r="B33">
        <v>118</v>
      </c>
      <c r="C33">
        <v>412</v>
      </c>
      <c r="D33">
        <v>530</v>
      </c>
      <c r="E33" s="3">
        <f>D33*1.15</f>
        <v>609.5</v>
      </c>
      <c r="F33" s="17">
        <v>0</v>
      </c>
      <c r="G33" s="16">
        <f t="shared" si="0"/>
        <v>609.5</v>
      </c>
      <c r="H33" s="15">
        <v>610</v>
      </c>
      <c r="J33" s="33">
        <f t="shared" si="1"/>
        <v>12.667</v>
      </c>
    </row>
    <row r="34" spans="1:10" ht="12.75">
      <c r="A34" s="12" t="s">
        <v>177</v>
      </c>
      <c r="B34">
        <v>0</v>
      </c>
      <c r="C34">
        <v>347</v>
      </c>
      <c r="D34">
        <v>347</v>
      </c>
      <c r="E34" s="3">
        <f>D34*1.12</f>
        <v>388.64000000000004</v>
      </c>
      <c r="F34">
        <v>0</v>
      </c>
      <c r="G34" s="16">
        <f t="shared" si="0"/>
        <v>388.64000000000004</v>
      </c>
      <c r="H34" s="15">
        <v>389</v>
      </c>
      <c r="J34" s="33">
        <f t="shared" si="1"/>
        <v>8.2933</v>
      </c>
    </row>
    <row r="35" spans="1:13" ht="12.75">
      <c r="A35" s="12" t="s">
        <v>120</v>
      </c>
      <c r="B35">
        <v>398</v>
      </c>
      <c r="C35">
        <v>0</v>
      </c>
      <c r="D35">
        <v>398</v>
      </c>
      <c r="E35" s="3">
        <f>D35*1.15</f>
        <v>457.7</v>
      </c>
      <c r="F35">
        <v>0</v>
      </c>
      <c r="G35" s="16">
        <f t="shared" si="0"/>
        <v>457.7</v>
      </c>
      <c r="H35" s="28">
        <v>458</v>
      </c>
      <c r="J35" s="33">
        <f t="shared" si="1"/>
        <v>9.5122</v>
      </c>
      <c r="M35" s="13"/>
    </row>
    <row r="36" spans="1:10" ht="12.75">
      <c r="A36" s="18" t="s">
        <v>54</v>
      </c>
      <c r="B36">
        <v>0</v>
      </c>
      <c r="C36" s="14">
        <v>249</v>
      </c>
      <c r="D36">
        <v>249</v>
      </c>
      <c r="E36" s="3">
        <f>D36*1.15</f>
        <v>286.34999999999997</v>
      </c>
      <c r="F36" s="14">
        <v>0</v>
      </c>
      <c r="G36" s="16">
        <f t="shared" si="0"/>
        <v>286.34999999999997</v>
      </c>
      <c r="H36" s="28">
        <v>286</v>
      </c>
      <c r="I36" s="14"/>
      <c r="J36" s="33">
        <f t="shared" si="1"/>
        <v>5.9511</v>
      </c>
    </row>
    <row r="37" spans="1:13" ht="12.75">
      <c r="A37" s="12" t="s">
        <v>167</v>
      </c>
      <c r="B37">
        <v>0</v>
      </c>
      <c r="C37">
        <v>123</v>
      </c>
      <c r="D37">
        <v>123</v>
      </c>
      <c r="E37" s="3">
        <f>D37*1.12</f>
        <v>137.76000000000002</v>
      </c>
      <c r="F37" s="17">
        <v>0</v>
      </c>
      <c r="G37" s="16">
        <f t="shared" si="0"/>
        <v>137.76000000000002</v>
      </c>
      <c r="H37" s="15">
        <v>138</v>
      </c>
      <c r="I37" s="17"/>
      <c r="J37" s="33">
        <f t="shared" si="1"/>
        <v>2.9397</v>
      </c>
      <c r="M37" s="13"/>
    </row>
    <row r="38" spans="1:13" ht="12.75">
      <c r="A38" s="18" t="s">
        <v>57</v>
      </c>
      <c r="B38">
        <v>0</v>
      </c>
      <c r="C38">
        <v>649</v>
      </c>
      <c r="D38">
        <v>649</v>
      </c>
      <c r="E38" s="3">
        <f>D38*1.12</f>
        <v>726.8800000000001</v>
      </c>
      <c r="F38" s="17">
        <v>0</v>
      </c>
      <c r="G38" s="16">
        <f t="shared" si="0"/>
        <v>726.8800000000001</v>
      </c>
      <c r="H38" s="15">
        <v>727</v>
      </c>
      <c r="I38" s="17"/>
      <c r="J38" s="33">
        <f t="shared" si="1"/>
        <v>15.5111</v>
      </c>
      <c r="L38" t="s">
        <v>250</v>
      </c>
      <c r="M38" s="13"/>
    </row>
    <row r="39" spans="1:13" ht="12.75">
      <c r="A39" s="12" t="s">
        <v>55</v>
      </c>
      <c r="B39">
        <v>0</v>
      </c>
      <c r="C39">
        <v>273</v>
      </c>
      <c r="D39">
        <v>273</v>
      </c>
      <c r="E39" s="3">
        <f>D39*1.15</f>
        <v>313.95</v>
      </c>
      <c r="F39" s="14">
        <v>0</v>
      </c>
      <c r="G39" s="16">
        <f t="shared" si="0"/>
        <v>313.95</v>
      </c>
      <c r="H39" s="15">
        <v>313</v>
      </c>
      <c r="I39" s="14">
        <v>-1</v>
      </c>
      <c r="J39" s="33">
        <f t="shared" si="1"/>
        <v>6.5247</v>
      </c>
      <c r="M39" s="13"/>
    </row>
    <row r="40" spans="1:13" ht="12.75">
      <c r="A40" s="12" t="s">
        <v>28</v>
      </c>
      <c r="B40">
        <v>0</v>
      </c>
      <c r="C40" s="14">
        <v>530</v>
      </c>
      <c r="D40">
        <v>530</v>
      </c>
      <c r="E40" s="3">
        <f>D40*1.12</f>
        <v>593.6</v>
      </c>
      <c r="F40" s="17">
        <v>0</v>
      </c>
      <c r="G40" s="16">
        <f t="shared" si="0"/>
        <v>593.6</v>
      </c>
      <c r="H40" s="28">
        <v>594</v>
      </c>
      <c r="J40" s="33">
        <f t="shared" si="1"/>
        <v>12.667</v>
      </c>
      <c r="M40" s="13"/>
    </row>
    <row r="41" spans="1:13" ht="12.75">
      <c r="A41" s="12" t="s">
        <v>91</v>
      </c>
      <c r="B41">
        <v>519</v>
      </c>
      <c r="C41">
        <v>869</v>
      </c>
      <c r="D41">
        <v>1388</v>
      </c>
      <c r="E41" s="3">
        <f>D41*1.12</f>
        <v>1554.5600000000002</v>
      </c>
      <c r="F41" s="17">
        <v>0</v>
      </c>
      <c r="G41" s="16">
        <f t="shared" si="0"/>
        <v>1554.5600000000002</v>
      </c>
      <c r="H41" s="28">
        <v>1555</v>
      </c>
      <c r="J41" s="33">
        <f t="shared" si="1"/>
        <v>33.1732</v>
      </c>
      <c r="L41" t="s">
        <v>223</v>
      </c>
      <c r="M41" s="13"/>
    </row>
    <row r="42" spans="1:13" ht="12.75">
      <c r="A42" s="12" t="s">
        <v>182</v>
      </c>
      <c r="B42">
        <v>246</v>
      </c>
      <c r="C42">
        <v>357</v>
      </c>
      <c r="D42">
        <v>603</v>
      </c>
      <c r="E42" s="3">
        <f>D42*1.15</f>
        <v>693.4499999999999</v>
      </c>
      <c r="F42">
        <v>0</v>
      </c>
      <c r="G42" s="16">
        <f t="shared" si="0"/>
        <v>693.4499999999999</v>
      </c>
      <c r="H42" s="28">
        <v>693</v>
      </c>
      <c r="J42" s="33">
        <f t="shared" si="1"/>
        <v>14.411700000000002</v>
      </c>
      <c r="M42" s="13"/>
    </row>
    <row r="43" spans="1:13" ht="12.75">
      <c r="A43" s="12" t="s">
        <v>148</v>
      </c>
      <c r="B43">
        <v>0</v>
      </c>
      <c r="C43">
        <v>420</v>
      </c>
      <c r="D43">
        <v>420</v>
      </c>
      <c r="E43" s="3">
        <f>D43*1.12</f>
        <v>470.40000000000003</v>
      </c>
      <c r="F43" s="17">
        <v>386</v>
      </c>
      <c r="G43" s="16">
        <f t="shared" si="0"/>
        <v>84.40000000000003</v>
      </c>
      <c r="H43" s="15">
        <v>84</v>
      </c>
      <c r="I43" s="17">
        <v>2</v>
      </c>
      <c r="J43" s="33">
        <f t="shared" si="1"/>
        <v>10.038</v>
      </c>
      <c r="L43">
        <v>386</v>
      </c>
      <c r="M43" t="s">
        <v>236</v>
      </c>
    </row>
    <row r="44" spans="1:10" ht="12.75">
      <c r="A44" s="24" t="s">
        <v>41</v>
      </c>
      <c r="B44">
        <v>643</v>
      </c>
      <c r="C44">
        <v>0</v>
      </c>
      <c r="D44">
        <v>643</v>
      </c>
      <c r="E44" s="3">
        <f>D44*1.15</f>
        <v>739.4499999999999</v>
      </c>
      <c r="F44" s="17">
        <v>0</v>
      </c>
      <c r="G44" s="16">
        <f t="shared" si="0"/>
        <v>739.4499999999999</v>
      </c>
      <c r="H44" s="28">
        <v>741</v>
      </c>
      <c r="I44" s="17">
        <v>2</v>
      </c>
      <c r="J44" s="33">
        <f t="shared" si="1"/>
        <v>15.367700000000001</v>
      </c>
    </row>
    <row r="45" spans="1:13" ht="12.75">
      <c r="A45" s="12" t="s">
        <v>64</v>
      </c>
      <c r="B45">
        <v>0</v>
      </c>
      <c r="C45">
        <v>179</v>
      </c>
      <c r="D45">
        <v>179</v>
      </c>
      <c r="E45" s="3">
        <f>D45*1.12</f>
        <v>200.48000000000002</v>
      </c>
      <c r="F45" s="17">
        <v>82</v>
      </c>
      <c r="G45" s="16">
        <f t="shared" si="0"/>
        <v>118.48000000000002</v>
      </c>
      <c r="H45" s="15">
        <v>120</v>
      </c>
      <c r="I45" s="17">
        <v>2</v>
      </c>
      <c r="J45" s="33">
        <f t="shared" si="1"/>
        <v>4.2781</v>
      </c>
      <c r="M45" s="13"/>
    </row>
    <row r="46" spans="1:10" ht="12.75">
      <c r="A46" s="12" t="s">
        <v>74</v>
      </c>
      <c r="B46">
        <v>0</v>
      </c>
      <c r="C46" s="14">
        <v>353</v>
      </c>
      <c r="D46">
        <v>353</v>
      </c>
      <c r="E46" s="3">
        <f>D46*1.12</f>
        <v>395.36</v>
      </c>
      <c r="F46" s="17">
        <v>0</v>
      </c>
      <c r="G46" s="16">
        <f>SUM(E46,-F46)</f>
        <v>395.36</v>
      </c>
      <c r="H46" s="15">
        <v>395</v>
      </c>
      <c r="J46" s="33">
        <f t="shared" si="1"/>
        <v>8.4367</v>
      </c>
    </row>
    <row r="47" spans="1:10" ht="12.75">
      <c r="A47" s="20" t="s">
        <v>25</v>
      </c>
      <c r="B47">
        <v>504</v>
      </c>
      <c r="C47" s="14">
        <v>209</v>
      </c>
      <c r="D47">
        <v>713</v>
      </c>
      <c r="E47" s="3">
        <f>D47*1.05</f>
        <v>748.65</v>
      </c>
      <c r="F47" s="14">
        <v>529</v>
      </c>
      <c r="G47" s="16">
        <f>SUM(E47,-F47)</f>
        <v>219.64999999999998</v>
      </c>
      <c r="H47" s="28">
        <v>219</v>
      </c>
      <c r="I47" s="14">
        <v>-1</v>
      </c>
      <c r="J47" s="33">
        <f t="shared" si="1"/>
        <v>17.0407</v>
      </c>
    </row>
    <row r="48" ht="12.75">
      <c r="J48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3">
      <selection activeCell="B25" sqref="B25"/>
    </sheetView>
  </sheetViews>
  <sheetFormatPr defaultColWidth="9.00390625" defaultRowHeight="12.75"/>
  <cols>
    <col min="1" max="1" width="20.125" style="41" customWidth="1"/>
    <col min="2" max="2" width="21.25390625" style="11" customWidth="1"/>
    <col min="3" max="3" width="10.375" style="11" customWidth="1"/>
    <col min="4" max="4" width="11.75390625" style="11" customWidth="1"/>
    <col min="5" max="5" width="10.375" style="11" customWidth="1"/>
    <col min="6" max="6" width="17.25390625" style="11" customWidth="1"/>
    <col min="7" max="8" width="9.125" style="11" customWidth="1"/>
  </cols>
  <sheetData>
    <row r="1" spans="1:8" s="9" customFormat="1" ht="25.5">
      <c r="A1" s="40" t="s">
        <v>7</v>
      </c>
      <c r="B1" s="6" t="s">
        <v>15</v>
      </c>
      <c r="C1" s="6" t="s">
        <v>13</v>
      </c>
      <c r="D1" s="7" t="s">
        <v>16</v>
      </c>
      <c r="E1" s="8" t="s">
        <v>17</v>
      </c>
      <c r="F1" s="10"/>
      <c r="G1" s="10"/>
      <c r="H1" s="10"/>
    </row>
    <row r="2" spans="1:4" ht="12.75">
      <c r="A2" s="12" t="s">
        <v>49</v>
      </c>
      <c r="B2" s="11" t="s">
        <v>256</v>
      </c>
      <c r="C2" s="11">
        <v>32</v>
      </c>
      <c r="D2" s="37">
        <v>42143</v>
      </c>
    </row>
    <row r="3" spans="1:4" ht="12.75">
      <c r="A3" s="24" t="s">
        <v>112</v>
      </c>
      <c r="B3" s="11" t="s">
        <v>259</v>
      </c>
      <c r="C3" s="34">
        <v>14</v>
      </c>
      <c r="D3" s="37">
        <v>42143</v>
      </c>
    </row>
    <row r="4" spans="1:4" ht="12.75">
      <c r="A4" s="12" t="s">
        <v>61</v>
      </c>
      <c r="B4" s="11" t="s">
        <v>269</v>
      </c>
      <c r="C4" s="34">
        <v>11</v>
      </c>
      <c r="D4" s="37">
        <v>42143</v>
      </c>
    </row>
    <row r="5" spans="1:5" ht="12.75">
      <c r="A5" s="12" t="s">
        <v>66</v>
      </c>
      <c r="B5" s="11" t="s">
        <v>275</v>
      </c>
      <c r="C5" s="34">
        <v>0</v>
      </c>
      <c r="D5" s="37">
        <v>42143</v>
      </c>
      <c r="E5" s="11" t="s">
        <v>283</v>
      </c>
    </row>
    <row r="6" spans="1:4" ht="12.75">
      <c r="A6" s="12" t="s">
        <v>135</v>
      </c>
      <c r="B6" s="11" t="s">
        <v>272</v>
      </c>
      <c r="C6" s="34">
        <v>10</v>
      </c>
      <c r="D6" s="37">
        <v>42143</v>
      </c>
    </row>
    <row r="7" spans="1:6" ht="12.75">
      <c r="A7" s="32" t="s">
        <v>50</v>
      </c>
      <c r="B7" s="11" t="s">
        <v>261</v>
      </c>
      <c r="C7" s="34">
        <v>48</v>
      </c>
      <c r="D7" s="37">
        <v>42143</v>
      </c>
      <c r="F7" s="11" t="s">
        <v>276</v>
      </c>
    </row>
    <row r="8" spans="1:4" ht="12.75">
      <c r="A8" s="12" t="s">
        <v>189</v>
      </c>
      <c r="B8" s="11" t="s">
        <v>253</v>
      </c>
      <c r="C8" s="34">
        <v>9</v>
      </c>
      <c r="D8" s="37">
        <v>42143</v>
      </c>
    </row>
    <row r="9" spans="1:4" ht="12.75">
      <c r="A9" s="12" t="s">
        <v>144</v>
      </c>
      <c r="B9" s="11" t="s">
        <v>257</v>
      </c>
      <c r="C9" s="34">
        <v>18</v>
      </c>
      <c r="D9" s="37">
        <v>42143</v>
      </c>
    </row>
    <row r="10" spans="1:4" ht="12.75">
      <c r="A10" s="12" t="s">
        <v>230</v>
      </c>
      <c r="B10" s="11" t="s">
        <v>259</v>
      </c>
      <c r="C10" s="34">
        <v>34</v>
      </c>
      <c r="D10" s="37">
        <v>42143</v>
      </c>
    </row>
    <row r="11" spans="1:4" ht="12.75">
      <c r="A11" s="12" t="s">
        <v>53</v>
      </c>
      <c r="B11" s="11" t="s">
        <v>265</v>
      </c>
      <c r="C11" s="34">
        <v>2</v>
      </c>
      <c r="D11" s="37">
        <v>42143</v>
      </c>
    </row>
    <row r="12" spans="1:4" ht="12.75">
      <c r="A12" s="12" t="s">
        <v>108</v>
      </c>
      <c r="B12" s="11" t="s">
        <v>271</v>
      </c>
      <c r="C12" s="34">
        <v>17</v>
      </c>
      <c r="D12" s="37">
        <v>42143</v>
      </c>
    </row>
    <row r="13" spans="1:4" ht="12.75">
      <c r="A13" s="12" t="s">
        <v>40</v>
      </c>
      <c r="B13" s="11" t="s">
        <v>270</v>
      </c>
      <c r="C13" s="34">
        <v>0</v>
      </c>
      <c r="D13" s="37">
        <v>42143</v>
      </c>
    </row>
    <row r="14" spans="1:4" ht="12.75">
      <c r="A14" s="12" t="s">
        <v>78</v>
      </c>
      <c r="B14" s="11" t="s">
        <v>254</v>
      </c>
      <c r="C14" s="34">
        <v>33</v>
      </c>
      <c r="D14" s="37">
        <v>42143</v>
      </c>
    </row>
    <row r="15" spans="1:4" ht="12.75">
      <c r="A15" s="12" t="s">
        <v>38</v>
      </c>
      <c r="B15" s="11" t="s">
        <v>253</v>
      </c>
      <c r="C15" s="34">
        <v>12</v>
      </c>
      <c r="D15" s="37">
        <v>42143</v>
      </c>
    </row>
    <row r="16" spans="1:4" ht="12.75">
      <c r="A16" s="12" t="s">
        <v>115</v>
      </c>
      <c r="B16" s="11" t="s">
        <v>253</v>
      </c>
      <c r="C16" s="34">
        <v>12</v>
      </c>
      <c r="D16" s="37">
        <v>42143</v>
      </c>
    </row>
    <row r="17" spans="1:7" ht="12.75">
      <c r="A17" s="12" t="s">
        <v>51</v>
      </c>
      <c r="B17" s="35" t="s">
        <v>267</v>
      </c>
      <c r="C17" s="34">
        <v>21</v>
      </c>
      <c r="D17" s="37">
        <v>42143</v>
      </c>
      <c r="F17" s="11" t="s">
        <v>268</v>
      </c>
      <c r="G17" s="36" t="s">
        <v>282</v>
      </c>
    </row>
    <row r="18" spans="1:4" ht="12.75">
      <c r="A18" s="12" t="s">
        <v>84</v>
      </c>
      <c r="B18" s="11" t="s">
        <v>263</v>
      </c>
      <c r="C18" s="34">
        <v>42</v>
      </c>
      <c r="D18" s="37">
        <v>42143</v>
      </c>
    </row>
    <row r="19" spans="1:4" ht="12.75">
      <c r="A19" s="12" t="s">
        <v>60</v>
      </c>
      <c r="B19" s="11" t="s">
        <v>254</v>
      </c>
      <c r="C19" s="34">
        <v>0</v>
      </c>
      <c r="D19" s="37">
        <v>42143</v>
      </c>
    </row>
    <row r="20" spans="1:6" ht="12.75">
      <c r="A20" s="18" t="s">
        <v>68</v>
      </c>
      <c r="B20" s="11" t="s">
        <v>263</v>
      </c>
      <c r="C20" s="34">
        <v>23</v>
      </c>
      <c r="D20" s="37">
        <v>42143</v>
      </c>
      <c r="F20" s="11" t="s">
        <v>277</v>
      </c>
    </row>
    <row r="21" spans="1:4" ht="12.75">
      <c r="A21" s="12" t="s">
        <v>56</v>
      </c>
      <c r="B21" s="11" t="s">
        <v>257</v>
      </c>
      <c r="C21" s="34">
        <v>2</v>
      </c>
      <c r="D21" s="37">
        <v>42143</v>
      </c>
    </row>
    <row r="22" spans="1:4" ht="12.75">
      <c r="A22" s="12" t="s">
        <v>154</v>
      </c>
      <c r="B22" s="11" t="s">
        <v>255</v>
      </c>
      <c r="C22" s="34">
        <v>7</v>
      </c>
      <c r="D22" s="37">
        <v>42143</v>
      </c>
    </row>
    <row r="23" spans="1:4" ht="12.75">
      <c r="A23" s="12" t="s">
        <v>227</v>
      </c>
      <c r="B23" s="11" t="s">
        <v>261</v>
      </c>
      <c r="C23" s="34">
        <v>13</v>
      </c>
      <c r="D23" s="37">
        <v>42143</v>
      </c>
    </row>
    <row r="24" spans="1:4" ht="12.75">
      <c r="A24" s="12" t="s">
        <v>120</v>
      </c>
      <c r="B24" s="11" t="s">
        <v>258</v>
      </c>
      <c r="C24" s="34">
        <v>10</v>
      </c>
      <c r="D24" s="37">
        <v>42143</v>
      </c>
    </row>
    <row r="25" spans="1:6" ht="12.75">
      <c r="A25" s="18" t="s">
        <v>54</v>
      </c>
      <c r="B25" s="11" t="s">
        <v>258</v>
      </c>
      <c r="C25" s="34">
        <v>14</v>
      </c>
      <c r="D25" s="37">
        <v>42143</v>
      </c>
      <c r="F25" s="11" t="s">
        <v>278</v>
      </c>
    </row>
    <row r="26" spans="1:6" ht="12.75">
      <c r="A26" s="12" t="s">
        <v>167</v>
      </c>
      <c r="B26" s="11" t="s">
        <v>253</v>
      </c>
      <c r="C26" s="34">
        <v>6</v>
      </c>
      <c r="D26" s="37">
        <v>42143</v>
      </c>
      <c r="F26" s="11" t="s">
        <v>279</v>
      </c>
    </row>
    <row r="27" spans="1:6" ht="12.75">
      <c r="A27" s="18" t="s">
        <v>57</v>
      </c>
      <c r="B27" s="11" t="s">
        <v>265</v>
      </c>
      <c r="C27" s="34">
        <v>19</v>
      </c>
      <c r="D27" s="37">
        <v>42143</v>
      </c>
      <c r="F27" s="11" t="s">
        <v>280</v>
      </c>
    </row>
    <row r="28" spans="1:4" ht="12.75">
      <c r="A28" s="12" t="s">
        <v>55</v>
      </c>
      <c r="B28" s="11" t="s">
        <v>258</v>
      </c>
      <c r="C28" s="34">
        <v>8</v>
      </c>
      <c r="D28" s="37">
        <v>42143</v>
      </c>
    </row>
    <row r="29" spans="1:5" ht="12.75">
      <c r="A29" s="12" t="s">
        <v>28</v>
      </c>
      <c r="B29" s="11" t="s">
        <v>262</v>
      </c>
      <c r="C29" s="34">
        <v>0</v>
      </c>
      <c r="D29" s="37">
        <v>42143</v>
      </c>
      <c r="E29" s="11" t="s">
        <v>284</v>
      </c>
    </row>
    <row r="30" spans="1:4" ht="12.75">
      <c r="A30" s="12" t="s">
        <v>182</v>
      </c>
      <c r="B30" s="11" t="s">
        <v>258</v>
      </c>
      <c r="C30" s="34">
        <v>14</v>
      </c>
      <c r="D30" s="37">
        <v>42143</v>
      </c>
    </row>
    <row r="31" spans="1:4" ht="12.75">
      <c r="A31" s="12" t="s">
        <v>148</v>
      </c>
      <c r="B31" s="11" t="s">
        <v>257</v>
      </c>
      <c r="C31" s="34">
        <v>8</v>
      </c>
      <c r="D31" s="37">
        <v>42143</v>
      </c>
    </row>
    <row r="32" spans="1:4" ht="12.75">
      <c r="A32" s="12" t="s">
        <v>64</v>
      </c>
      <c r="B32" s="11" t="s">
        <v>253</v>
      </c>
      <c r="C32" s="34">
        <v>2</v>
      </c>
      <c r="D32" s="37">
        <v>42143</v>
      </c>
    </row>
    <row r="33" spans="1:4" ht="12.75">
      <c r="A33" s="12" t="s">
        <v>74</v>
      </c>
      <c r="B33" s="11" t="s">
        <v>253</v>
      </c>
      <c r="C33" s="34">
        <v>8</v>
      </c>
      <c r="D33" s="37">
        <v>42143</v>
      </c>
    </row>
    <row r="34" spans="1:4" ht="12.75">
      <c r="A34" s="20" t="s">
        <v>25</v>
      </c>
      <c r="B34" s="11" t="s">
        <v>257</v>
      </c>
      <c r="C34" s="34">
        <v>18</v>
      </c>
      <c r="D34" s="37">
        <v>42143</v>
      </c>
    </row>
    <row r="35" spans="1:6" ht="12.75">
      <c r="A35" s="18" t="s">
        <v>193</v>
      </c>
      <c r="B35" s="14" t="s">
        <v>273</v>
      </c>
      <c r="C35" s="14">
        <v>32</v>
      </c>
      <c r="D35" s="42">
        <v>42144</v>
      </c>
      <c r="F35" s="35"/>
    </row>
    <row r="36" spans="1:6" ht="12.75">
      <c r="A36" s="12" t="s">
        <v>45</v>
      </c>
      <c r="B36" s="11" t="s">
        <v>260</v>
      </c>
      <c r="C36" s="34">
        <v>23</v>
      </c>
      <c r="D36" s="37">
        <v>42144</v>
      </c>
      <c r="F36" s="35"/>
    </row>
    <row r="37" spans="1:6" ht="12.75">
      <c r="A37" s="12" t="s">
        <v>91</v>
      </c>
      <c r="B37" s="11" t="s">
        <v>260</v>
      </c>
      <c r="C37" s="34">
        <v>33</v>
      </c>
      <c r="D37" s="37">
        <v>42144</v>
      </c>
      <c r="F37" s="35"/>
    </row>
    <row r="38" spans="1:4" ht="12.75">
      <c r="A38" s="12" t="s">
        <v>110</v>
      </c>
      <c r="B38" s="11" t="s">
        <v>266</v>
      </c>
      <c r="C38" s="11">
        <v>14</v>
      </c>
      <c r="D38" s="37"/>
    </row>
    <row r="39" spans="1:6" ht="12.75">
      <c r="A39" s="12" t="s">
        <v>234</v>
      </c>
      <c r="B39" s="11" t="s">
        <v>266</v>
      </c>
      <c r="C39" s="34">
        <v>22</v>
      </c>
      <c r="D39" s="37"/>
      <c r="F39" s="35"/>
    </row>
    <row r="40" spans="1:4" ht="12.75">
      <c r="A40" s="12" t="s">
        <v>113</v>
      </c>
      <c r="C40" s="34">
        <v>4</v>
      </c>
      <c r="D40" s="37"/>
    </row>
    <row r="41" spans="1:4" ht="12.75">
      <c r="A41" s="12" t="s">
        <v>72</v>
      </c>
      <c r="B41" s="11" t="s">
        <v>264</v>
      </c>
      <c r="C41" s="34">
        <v>8</v>
      </c>
      <c r="D41" s="37"/>
    </row>
    <row r="42" spans="1:4" ht="12.75">
      <c r="A42" s="21" t="s">
        <v>102</v>
      </c>
      <c r="B42" s="11" t="s">
        <v>266</v>
      </c>
      <c r="C42" s="34">
        <v>6</v>
      </c>
      <c r="D42" s="37"/>
    </row>
    <row r="43" spans="1:6" ht="12.75">
      <c r="A43" s="12" t="s">
        <v>31</v>
      </c>
      <c r="B43" s="11" t="s">
        <v>266</v>
      </c>
      <c r="C43" s="34">
        <v>11</v>
      </c>
      <c r="D43" s="37"/>
      <c r="F43" s="35"/>
    </row>
    <row r="44" spans="1:4" ht="12.75">
      <c r="A44" s="12" t="s">
        <v>204</v>
      </c>
      <c r="B44" s="11" t="s">
        <v>274</v>
      </c>
      <c r="C44" s="34">
        <v>25</v>
      </c>
      <c r="D44" s="37"/>
    </row>
    <row r="45" spans="1:4" ht="12.75">
      <c r="A45" s="12" t="s">
        <v>177</v>
      </c>
      <c r="C45" s="34">
        <v>8</v>
      </c>
      <c r="D45" s="37"/>
    </row>
    <row r="46" spans="1:4" ht="12.75">
      <c r="A46" s="24" t="s">
        <v>41</v>
      </c>
      <c r="C46" s="34">
        <v>13</v>
      </c>
      <c r="D46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2015-05-19T15:17:10Z</dcterms:modified>
  <cp:category/>
  <cp:version/>
  <cp:contentType/>
  <cp:contentStatus/>
</cp:coreProperties>
</file>