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(2)'!$A$4:$L$4</definedName>
  </definedNames>
  <calcPr fullCalcOnLoad="1"/>
</workbook>
</file>

<file path=xl/sharedStrings.xml><?xml version="1.0" encoding="utf-8"?>
<sst xmlns="http://schemas.openxmlformats.org/spreadsheetml/2006/main" count="121" uniqueCount="53">
  <si>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</si>
  <si>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</si>
  <si>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</si>
  <si>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</si>
  <si>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</si>
  <si>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</si>
  <si>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</si>
  <si>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</si>
  <si>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</si>
  <si>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ник</t>
  </si>
  <si>
    <t>при</t>
  </si>
  <si>
    <t>25-27</t>
  </si>
  <si>
    <t>ValenTina</t>
  </si>
  <si>
    <t>98-104</t>
  </si>
  <si>
    <t>28-31</t>
  </si>
  <si>
    <t>35-38</t>
  </si>
  <si>
    <t>40-42</t>
  </si>
  <si>
    <t>24-26</t>
  </si>
  <si>
    <t>М</t>
  </si>
  <si>
    <t>lubavasan</t>
  </si>
  <si>
    <t>ducksun</t>
  </si>
  <si>
    <t>S</t>
  </si>
  <si>
    <t>Свитшот коралл</t>
  </si>
  <si>
    <t>Свитшот морская волна</t>
  </si>
  <si>
    <t>Купальник зел+гол</t>
  </si>
  <si>
    <t>кальсоны</t>
  </si>
  <si>
    <t>носки технострейч</t>
  </si>
  <si>
    <t>22-23</t>
  </si>
  <si>
    <t>32-35</t>
  </si>
  <si>
    <t>42-44</t>
  </si>
  <si>
    <t>L</t>
  </si>
  <si>
    <t>полукомбез т.серый</t>
  </si>
  <si>
    <t>134-140</t>
  </si>
  <si>
    <t>краги чер</t>
  </si>
  <si>
    <t>ДракошаАриша</t>
  </si>
  <si>
    <t>TaRaSючка</t>
  </si>
  <si>
    <t>носки техноВул</t>
  </si>
  <si>
    <t>vma</t>
  </si>
  <si>
    <t>MMonro</t>
  </si>
  <si>
    <t>Camomile</t>
  </si>
  <si>
    <t>Yasya</t>
  </si>
  <si>
    <t>Larisenok</t>
  </si>
  <si>
    <t>Albina</t>
  </si>
  <si>
    <t>Sea</t>
  </si>
  <si>
    <t>malyska102</t>
  </si>
  <si>
    <t>Таня.Тима</t>
  </si>
  <si>
    <t>fresh'ka</t>
  </si>
  <si>
    <t>Свитшот салат</t>
  </si>
  <si>
    <t>olyuschka</t>
  </si>
  <si>
    <t>шлем салат с ушками</t>
  </si>
  <si>
    <t>краги чер (крас)</t>
  </si>
  <si>
    <t>краги сер (чер)</t>
  </si>
  <si>
    <t>с прошлой сп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</si>
</sst>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sz val="9"/>
      <color indexed="10"/>
      <name val="Verdana"/>
      <family val="2"/>
    </font>
    <font>
      <sz val="8.5"/>
      <color indexed="10"/>
      <name val="Verdana"/>
      <family val="2"/>
    </font>
    <font>
      <sz val="9"/>
      <name val="Calibri"/>
      <family val="2"/>
    </font>
    <font>
      <sz val="11"/>
      <name val="Calibri"/>
      <family val="2"/>
    </font>
    <font>
      <sz val="8.5"/>
      <color indexed="8"/>
      <name val="Verdana"/>
      <family val="2"/>
    </font>
    <font>
      <sz val="8.5"/>
      <color indexed="16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  <font>
      <sz val="9"/>
      <color rgb="FFFF0000"/>
      <name val="Verdana"/>
      <family val="2"/>
    </font>
    <font>
      <sz val="8.5"/>
      <color rgb="FFFF0000"/>
      <name val="Verdana"/>
      <family val="2"/>
    </font>
    <font>
      <sz val="8.5"/>
      <color theme="1"/>
      <name val="Verdana"/>
      <family val="2"/>
    </font>
    <font>
      <sz val="8.5"/>
      <color rgb="FF8B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2" fontId="48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48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5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J54" sqref="J54"/>
    </sheetView>
  </sheetViews>
  <sheetFormatPr defaultColWidth="9.140625" defaultRowHeight="15"/>
  <cols>
    <col min="1" max="1" width="11.421875" style="7" customWidth="1"/>
    <col min="2" max="2" width="4.8515625" style="7" customWidth="1"/>
    <col min="3" max="3" width="24.421875" style="7" customWidth="1"/>
    <col min="4" max="4" width="7.57421875" style="7" customWidth="1"/>
    <col min="5" max="5" width="3.8515625" style="7" customWidth="1"/>
    <col min="6" max="6" width="6.140625" style="9" customWidth="1"/>
    <col min="7" max="7" width="5.28125" style="7" customWidth="1"/>
    <col min="8" max="8" width="5.8515625" style="7" customWidth="1"/>
    <col min="9" max="9" width="5.8515625" style="9" customWidth="1"/>
    <col min="10" max="10" width="6.00390625" style="7" customWidth="1"/>
    <col min="11" max="11" width="18.140625" style="7" customWidth="1"/>
    <col min="12" max="12" width="7.28125" style="9" customWidth="1"/>
    <col min="13" max="13" width="11.28125" style="7" customWidth="1"/>
    <col min="14" max="14" width="9.140625" style="7" customWidth="1"/>
    <col min="15" max="16384" width="9.140625" style="7" customWidth="1"/>
  </cols>
  <sheetData>
    <row r="1" spans="3:11" ht="15">
      <c r="C1" s="7" t="s">
        <v>8</v>
      </c>
      <c r="E1" s="2"/>
      <c r="G1" s="10">
        <v>0.013</v>
      </c>
      <c r="K1" s="11">
        <f>250/19953</f>
        <v>0.01252944419385556</v>
      </c>
    </row>
    <row r="2" spans="3:13" ht="15">
      <c r="C2" s="3"/>
      <c r="D2" s="3"/>
      <c r="E2" s="4"/>
      <c r="F2" s="12"/>
      <c r="G2" s="4"/>
      <c r="H2" s="4"/>
      <c r="I2" s="12"/>
      <c r="J2" s="13"/>
      <c r="K2" s="12"/>
      <c r="L2" s="12"/>
      <c r="M2" s="14"/>
    </row>
    <row r="3" spans="3:13" ht="15">
      <c r="C3" s="3"/>
      <c r="D3" s="3"/>
      <c r="E3" s="4"/>
      <c r="F3" s="12"/>
      <c r="G3" s="4"/>
      <c r="H3" s="4"/>
      <c r="I3" s="12"/>
      <c r="J3" s="13"/>
      <c r="K3" s="12"/>
      <c r="L3" s="12"/>
      <c r="M3" s="14"/>
    </row>
    <row r="4" spans="1:12" ht="15">
      <c r="A4" s="7" t="s">
        <v>9</v>
      </c>
      <c r="B4" s="7" t="s">
        <v>10</v>
      </c>
      <c r="C4" s="8" t="s">
        <v>0</v>
      </c>
      <c r="D4" s="7" t="s">
        <v>1</v>
      </c>
      <c r="E4" s="8" t="s">
        <v>2</v>
      </c>
      <c r="F4" s="15" t="s">
        <v>3</v>
      </c>
      <c r="G4" s="16" t="s">
        <v>4</v>
      </c>
      <c r="H4" s="16"/>
      <c r="I4" s="9" t="s">
        <v>5</v>
      </c>
      <c r="J4" s="17" t="s">
        <v>6</v>
      </c>
      <c r="K4" s="15"/>
      <c r="L4" s="9" t="s">
        <v>7</v>
      </c>
    </row>
    <row r="5" spans="1:9" ht="15">
      <c r="A5" s="6" t="s">
        <v>42</v>
      </c>
      <c r="C5" t="s">
        <v>26</v>
      </c>
      <c r="D5" t="s">
        <v>14</v>
      </c>
      <c r="E5">
        <v>1</v>
      </c>
      <c r="F5" s="9">
        <v>297</v>
      </c>
      <c r="G5" s="9">
        <f>F5*E5*$G$1</f>
        <v>3.8609999999999998</v>
      </c>
      <c r="H5" s="7">
        <f>E5*F5</f>
        <v>297</v>
      </c>
      <c r="I5" s="9">
        <f>H5*1.1+G5</f>
        <v>330.56100000000004</v>
      </c>
    </row>
    <row r="6" spans="1:9" ht="15">
      <c r="A6" s="6" t="s">
        <v>42</v>
      </c>
      <c r="C6" t="s">
        <v>26</v>
      </c>
      <c r="D6" t="s">
        <v>28</v>
      </c>
      <c r="E6">
        <v>1</v>
      </c>
      <c r="F6" s="9">
        <v>297</v>
      </c>
      <c r="G6" s="9">
        <f>F6*E6*$G$1</f>
        <v>3.8609999999999998</v>
      </c>
      <c r="H6" s="7">
        <f>E6*F6</f>
        <v>297</v>
      </c>
      <c r="I6" s="9">
        <f>H6*1.1+G6</f>
        <v>330.56100000000004</v>
      </c>
    </row>
    <row r="7" spans="1:12" ht="15">
      <c r="A7" s="20"/>
      <c r="B7" s="21"/>
      <c r="C7" s="22"/>
      <c r="D7" s="22"/>
      <c r="E7" s="22"/>
      <c r="F7" s="23"/>
      <c r="G7" s="23"/>
      <c r="H7" s="21"/>
      <c r="I7" s="23">
        <f>SUM(I5:I6)</f>
        <v>661.1220000000001</v>
      </c>
      <c r="J7" s="21"/>
      <c r="K7" s="21"/>
      <c r="L7" s="23">
        <f>J7-I7</f>
        <v>-661.1220000000001</v>
      </c>
    </row>
    <row r="8" spans="1:9" ht="15">
      <c r="A8" s="6" t="s">
        <v>39</v>
      </c>
      <c r="C8" t="s">
        <v>26</v>
      </c>
      <c r="D8" t="s">
        <v>11</v>
      </c>
      <c r="E8">
        <v>1</v>
      </c>
      <c r="F8" s="9">
        <v>297</v>
      </c>
      <c r="G8" s="9">
        <f>F8*E8*$G$1</f>
        <v>3.8609999999999998</v>
      </c>
      <c r="H8" s="7">
        <f>E8*F8</f>
        <v>297</v>
      </c>
      <c r="I8" s="9">
        <f>H8*1.1+G8</f>
        <v>330.56100000000004</v>
      </c>
    </row>
    <row r="9" spans="1:9" ht="15">
      <c r="A9" s="6" t="s">
        <v>39</v>
      </c>
      <c r="C9" t="s">
        <v>26</v>
      </c>
      <c r="D9" t="s">
        <v>14</v>
      </c>
      <c r="E9">
        <v>1</v>
      </c>
      <c r="F9" s="9">
        <v>297</v>
      </c>
      <c r="G9" s="9">
        <f>F9*E9*$G$1</f>
        <v>3.8609999999999998</v>
      </c>
      <c r="H9" s="7">
        <f>E9*F9</f>
        <v>297</v>
      </c>
      <c r="I9" s="9">
        <f>H9*1.1+G9</f>
        <v>330.56100000000004</v>
      </c>
    </row>
    <row r="10" spans="1:9" ht="15">
      <c r="A10" s="6" t="s">
        <v>39</v>
      </c>
      <c r="C10" t="s">
        <v>26</v>
      </c>
      <c r="D10" t="s">
        <v>15</v>
      </c>
      <c r="E10">
        <v>1</v>
      </c>
      <c r="F10" s="9">
        <v>351</v>
      </c>
      <c r="G10" s="9">
        <f>F10*E10*$G$1</f>
        <v>4.563</v>
      </c>
      <c r="H10" s="7">
        <f>E10*F10</f>
        <v>351</v>
      </c>
      <c r="I10" s="9">
        <f>H10*1.1+G10</f>
        <v>390.663</v>
      </c>
    </row>
    <row r="11" spans="1:12" ht="15">
      <c r="A11" s="20"/>
      <c r="B11" s="21"/>
      <c r="C11" s="22"/>
      <c r="D11" s="22"/>
      <c r="E11" s="22"/>
      <c r="F11" s="23"/>
      <c r="G11" s="23"/>
      <c r="H11" s="21"/>
      <c r="I11" s="23">
        <f>SUM(I8:I10)</f>
        <v>1051.785</v>
      </c>
      <c r="J11" s="21"/>
      <c r="K11" s="21"/>
      <c r="L11" s="23">
        <f>J11-I11</f>
        <v>-1051.785</v>
      </c>
    </row>
    <row r="12" spans="1:9" ht="15">
      <c r="A12" s="6" t="s">
        <v>20</v>
      </c>
      <c r="C12" t="s">
        <v>25</v>
      </c>
      <c r="D12" t="s">
        <v>13</v>
      </c>
      <c r="E12">
        <v>1</v>
      </c>
      <c r="F12" s="9">
        <v>711</v>
      </c>
      <c r="G12" s="9">
        <f>F12*E12*$G$1</f>
        <v>9.243</v>
      </c>
      <c r="H12" s="7">
        <f>E12*F12</f>
        <v>711</v>
      </c>
      <c r="I12" s="9">
        <f>H12*1.1+G12</f>
        <v>791.3430000000001</v>
      </c>
    </row>
    <row r="13" spans="1:9" ht="15">
      <c r="A13" s="6" t="s">
        <v>20</v>
      </c>
      <c r="C13" t="s">
        <v>26</v>
      </c>
      <c r="D13" t="s">
        <v>11</v>
      </c>
      <c r="E13">
        <v>1</v>
      </c>
      <c r="F13" s="9">
        <v>297</v>
      </c>
      <c r="G13" s="9">
        <f>F13*E13*$G$1</f>
        <v>3.8609999999999998</v>
      </c>
      <c r="H13" s="7">
        <f>E13*F13</f>
        <v>297</v>
      </c>
      <c r="I13" s="9">
        <f>H13*1.1+G13</f>
        <v>330.56100000000004</v>
      </c>
    </row>
    <row r="14" spans="1:12" ht="15">
      <c r="A14" s="20"/>
      <c r="B14" s="21"/>
      <c r="C14" s="22"/>
      <c r="D14" s="22"/>
      <c r="E14" s="22"/>
      <c r="F14" s="23"/>
      <c r="G14" s="23"/>
      <c r="H14" s="21"/>
      <c r="I14" s="23">
        <f>SUM(I12:I13)</f>
        <v>1121.904</v>
      </c>
      <c r="J14" s="21">
        <v>244</v>
      </c>
      <c r="K14" s="21" t="s">
        <v>52</v>
      </c>
      <c r="L14" s="23">
        <f>J14-I14</f>
        <v>-877.904</v>
      </c>
    </row>
    <row r="15" spans="1:9" ht="15">
      <c r="A15" s="6" t="s">
        <v>46</v>
      </c>
      <c r="C15" t="s">
        <v>22</v>
      </c>
      <c r="D15">
        <v>116</v>
      </c>
      <c r="E15">
        <v>1</v>
      </c>
      <c r="F15" s="9">
        <v>558</v>
      </c>
      <c r="G15" s="9">
        <f>F15*E15*$G$1</f>
        <v>7.254</v>
      </c>
      <c r="H15" s="7">
        <f>E15*F15</f>
        <v>558</v>
      </c>
      <c r="I15" s="9">
        <f>H15*1.1+G15</f>
        <v>621.0540000000001</v>
      </c>
    </row>
    <row r="16" spans="1:9" ht="15">
      <c r="A16" s="6" t="s">
        <v>46</v>
      </c>
      <c r="C16" s="6" t="s">
        <v>49</v>
      </c>
      <c r="D16" s="1" t="s">
        <v>30</v>
      </c>
      <c r="E16" s="1">
        <v>1</v>
      </c>
      <c r="F16" s="9">
        <v>666</v>
      </c>
      <c r="G16" s="9">
        <f>F16*E16*$G$1</f>
        <v>8.658</v>
      </c>
      <c r="H16" s="7">
        <f>E16*F16</f>
        <v>666</v>
      </c>
      <c r="I16" s="9">
        <f>H16*1.1+G16</f>
        <v>741.258</v>
      </c>
    </row>
    <row r="17" spans="1:12" ht="15">
      <c r="A17" s="20"/>
      <c r="B17" s="21"/>
      <c r="C17" s="22"/>
      <c r="D17" s="22"/>
      <c r="E17" s="22"/>
      <c r="F17" s="23"/>
      <c r="G17" s="23"/>
      <c r="H17" s="21"/>
      <c r="I17" s="23">
        <f>SUM(I15:I16)</f>
        <v>1362.3120000000001</v>
      </c>
      <c r="J17" s="21"/>
      <c r="K17" s="21"/>
      <c r="L17" s="23">
        <f>J17-I17</f>
        <v>-1362.3120000000001</v>
      </c>
    </row>
    <row r="18" spans="1:9" ht="15">
      <c r="A18" s="6" t="s">
        <v>41</v>
      </c>
      <c r="C18" t="s">
        <v>26</v>
      </c>
      <c r="D18" t="s">
        <v>14</v>
      </c>
      <c r="E18">
        <v>1</v>
      </c>
      <c r="F18" s="9">
        <v>297</v>
      </c>
      <c r="G18" s="9">
        <f>F18*E18*$G$1</f>
        <v>3.8609999999999998</v>
      </c>
      <c r="H18" s="7">
        <f>E18*F18</f>
        <v>297</v>
      </c>
      <c r="I18" s="9">
        <f>H18*1.1+G18</f>
        <v>330.56100000000004</v>
      </c>
    </row>
    <row r="19" spans="1:9" ht="15">
      <c r="A19" s="6" t="s">
        <v>41</v>
      </c>
      <c r="C19" t="s">
        <v>26</v>
      </c>
      <c r="D19" t="s">
        <v>29</v>
      </c>
      <c r="E19">
        <v>1</v>
      </c>
      <c r="F19" s="9">
        <v>351</v>
      </c>
      <c r="G19" s="9">
        <f>F19*E19*$G$1</f>
        <v>4.563</v>
      </c>
      <c r="H19" s="7">
        <f>E19*F19</f>
        <v>351</v>
      </c>
      <c r="I19" s="9">
        <f>H19*1.1+G19</f>
        <v>390.663</v>
      </c>
    </row>
    <row r="20" spans="1:12" ht="15">
      <c r="A20" s="20"/>
      <c r="B20" s="21"/>
      <c r="C20" s="22"/>
      <c r="D20" s="22"/>
      <c r="E20" s="22"/>
      <c r="F20" s="23"/>
      <c r="G20" s="23"/>
      <c r="H20" s="21"/>
      <c r="I20" s="23">
        <f>SUM(I18:I19)</f>
        <v>721.224</v>
      </c>
      <c r="J20" s="21"/>
      <c r="K20" s="21"/>
      <c r="L20" s="23">
        <f>J20-I20</f>
        <v>-721.224</v>
      </c>
    </row>
    <row r="21" spans="1:9" ht="15">
      <c r="A21" s="6" t="s">
        <v>19</v>
      </c>
      <c r="C21" t="s">
        <v>26</v>
      </c>
      <c r="D21" t="s">
        <v>11</v>
      </c>
      <c r="E21">
        <v>1</v>
      </c>
      <c r="F21" s="9">
        <v>297</v>
      </c>
      <c r="G21" s="9">
        <f>F21*E21*$G$1</f>
        <v>3.8609999999999998</v>
      </c>
      <c r="H21" s="7">
        <f>E21*F21</f>
        <v>297</v>
      </c>
      <c r="I21" s="9">
        <f>H21*1.1+G21</f>
        <v>330.56100000000004</v>
      </c>
    </row>
    <row r="22" spans="1:9" ht="15">
      <c r="A22" s="6" t="s">
        <v>19</v>
      </c>
      <c r="C22" t="s">
        <v>47</v>
      </c>
      <c r="D22">
        <v>98</v>
      </c>
      <c r="E22">
        <v>1</v>
      </c>
      <c r="F22" s="9">
        <v>558</v>
      </c>
      <c r="G22" s="9">
        <f>F22*E22*$G$1</f>
        <v>7.254</v>
      </c>
      <c r="H22" s="7">
        <f>E22*F22</f>
        <v>558</v>
      </c>
      <c r="I22" s="9">
        <f>H22*1.1+G22</f>
        <v>621.0540000000001</v>
      </c>
    </row>
    <row r="23" spans="1:12" ht="15">
      <c r="A23" s="20"/>
      <c r="B23" s="21"/>
      <c r="C23" s="22"/>
      <c r="D23" s="22"/>
      <c r="E23" s="22"/>
      <c r="F23" s="23"/>
      <c r="G23" s="23"/>
      <c r="H23" s="21"/>
      <c r="I23" s="23">
        <f>SUM(I21:I22)</f>
        <v>951.6150000000001</v>
      </c>
      <c r="J23" s="21"/>
      <c r="K23" s="21"/>
      <c r="L23" s="23">
        <f>J23-I23</f>
        <v>-951.6150000000001</v>
      </c>
    </row>
    <row r="24" spans="1:9" ht="15">
      <c r="A24" s="6" t="s">
        <v>44</v>
      </c>
      <c r="C24" t="s">
        <v>26</v>
      </c>
      <c r="D24" t="s">
        <v>15</v>
      </c>
      <c r="E24">
        <v>2</v>
      </c>
      <c r="F24" s="9">
        <v>351</v>
      </c>
      <c r="G24" s="9">
        <f>F24*E24*$G$1</f>
        <v>9.126</v>
      </c>
      <c r="H24" s="7">
        <f>E24*F24</f>
        <v>702</v>
      </c>
      <c r="I24" s="9">
        <f>H24*1.1+G24</f>
        <v>781.326</v>
      </c>
    </row>
    <row r="25" spans="1:9" ht="15">
      <c r="A25" s="6" t="s">
        <v>44</v>
      </c>
      <c r="C25" t="s">
        <v>26</v>
      </c>
      <c r="D25" t="s">
        <v>29</v>
      </c>
      <c r="E25">
        <v>1</v>
      </c>
      <c r="F25" s="9">
        <v>351</v>
      </c>
      <c r="G25" s="9">
        <f>F25*E25*$G$1</f>
        <v>4.563</v>
      </c>
      <c r="H25" s="7">
        <f>E25*F25</f>
        <v>351</v>
      </c>
      <c r="I25" s="9">
        <f>H25*1.1+G25</f>
        <v>390.663</v>
      </c>
    </row>
    <row r="26" spans="1:12" ht="15">
      <c r="A26" s="20"/>
      <c r="B26" s="21"/>
      <c r="C26" s="22"/>
      <c r="D26" s="22"/>
      <c r="E26" s="22"/>
      <c r="F26" s="23"/>
      <c r="G26" s="23"/>
      <c r="H26" s="21"/>
      <c r="I26" s="23">
        <f>SUM(I24:I25)</f>
        <v>1171.989</v>
      </c>
      <c r="J26" s="21"/>
      <c r="K26" s="21"/>
      <c r="L26" s="23">
        <f>J26-I26</f>
        <v>-1171.989</v>
      </c>
    </row>
    <row r="27" spans="1:9" ht="15">
      <c r="A27" s="19" t="s">
        <v>38</v>
      </c>
      <c r="C27" t="s">
        <v>26</v>
      </c>
      <c r="D27" t="s">
        <v>27</v>
      </c>
      <c r="E27">
        <v>2</v>
      </c>
      <c r="F27" s="9">
        <v>297</v>
      </c>
      <c r="G27" s="9">
        <f>F27*E27*$G$1</f>
        <v>7.7219999999999995</v>
      </c>
      <c r="H27" s="7">
        <f>E27*F27</f>
        <v>594</v>
      </c>
      <c r="I27" s="9">
        <f>H27*1.1+G27</f>
        <v>661.1220000000001</v>
      </c>
    </row>
    <row r="28" spans="1:9" ht="15">
      <c r="A28" s="6" t="s">
        <v>38</v>
      </c>
      <c r="C28" t="s">
        <v>26</v>
      </c>
      <c r="D28" t="s">
        <v>28</v>
      </c>
      <c r="E28">
        <v>1</v>
      </c>
      <c r="F28" s="9">
        <v>297</v>
      </c>
      <c r="G28" s="9">
        <f>F28*E28*$G$1</f>
        <v>3.8609999999999998</v>
      </c>
      <c r="H28" s="7">
        <f>E28*F28</f>
        <v>297</v>
      </c>
      <c r="I28" s="9">
        <f>H28*1.1+G28</f>
        <v>330.56100000000004</v>
      </c>
    </row>
    <row r="29" spans="1:12" ht="15">
      <c r="A29" s="20"/>
      <c r="B29" s="21"/>
      <c r="C29" s="22"/>
      <c r="D29" s="22"/>
      <c r="E29" s="22"/>
      <c r="F29" s="23"/>
      <c r="G29" s="23"/>
      <c r="H29" s="21"/>
      <c r="I29" s="23">
        <f>SUM(I27:I28)</f>
        <v>991.6830000000001</v>
      </c>
      <c r="J29" s="21"/>
      <c r="K29" s="21"/>
      <c r="L29" s="23">
        <f>J29-I29</f>
        <v>-991.6830000000001</v>
      </c>
    </row>
    <row r="30" spans="1:9" ht="15">
      <c r="A30" t="s">
        <v>48</v>
      </c>
      <c r="C30" s="6" t="s">
        <v>25</v>
      </c>
      <c r="D30" s="1" t="s">
        <v>13</v>
      </c>
      <c r="E30" s="1">
        <v>1</v>
      </c>
      <c r="F30" s="9">
        <v>711</v>
      </c>
      <c r="G30" s="9">
        <f>F30*E30*$G$1</f>
        <v>9.243</v>
      </c>
      <c r="H30" s="7">
        <f>E30*F30</f>
        <v>711</v>
      </c>
      <c r="I30" s="9">
        <f>H30*1.1+G30</f>
        <v>791.3430000000001</v>
      </c>
    </row>
    <row r="31" spans="1:9" ht="15">
      <c r="A31" t="s">
        <v>48</v>
      </c>
      <c r="C31" t="s">
        <v>26</v>
      </c>
      <c r="D31" t="s">
        <v>14</v>
      </c>
      <c r="E31">
        <v>1</v>
      </c>
      <c r="F31" s="9">
        <v>297</v>
      </c>
      <c r="G31" s="9">
        <f>F31*E31*$G$1</f>
        <v>3.8609999999999998</v>
      </c>
      <c r="H31" s="7">
        <f>E31*F31</f>
        <v>297</v>
      </c>
      <c r="I31" s="9">
        <f>H31*1.1+G31</f>
        <v>330.56100000000004</v>
      </c>
    </row>
    <row r="32" spans="1:9" ht="15">
      <c r="A32" t="s">
        <v>48</v>
      </c>
      <c r="C32" t="s">
        <v>50</v>
      </c>
      <c r="D32" t="s">
        <v>18</v>
      </c>
      <c r="E32">
        <v>1</v>
      </c>
      <c r="F32" s="9">
        <v>477</v>
      </c>
      <c r="G32" s="9">
        <f>F32*E32*$G$1</f>
        <v>6.201</v>
      </c>
      <c r="H32" s="7">
        <f>E32*F32</f>
        <v>477</v>
      </c>
      <c r="I32" s="9">
        <f>H32*1.1+G32</f>
        <v>530.9010000000001</v>
      </c>
    </row>
    <row r="33" spans="1:12" ht="15">
      <c r="A33" s="20"/>
      <c r="B33" s="21"/>
      <c r="C33" s="22"/>
      <c r="D33" s="22"/>
      <c r="E33" s="22"/>
      <c r="F33" s="23"/>
      <c r="G33" s="23"/>
      <c r="H33" s="21"/>
      <c r="I33" s="23">
        <f>SUM(I30:I32)</f>
        <v>1652.805</v>
      </c>
      <c r="J33" s="21"/>
      <c r="K33" s="21"/>
      <c r="L33" s="23">
        <f>J33-I33</f>
        <v>-1652.805</v>
      </c>
    </row>
    <row r="34" spans="1:9" ht="15">
      <c r="A34" s="6" t="s">
        <v>43</v>
      </c>
      <c r="C34" t="s">
        <v>26</v>
      </c>
      <c r="D34" t="s">
        <v>14</v>
      </c>
      <c r="E34">
        <v>1</v>
      </c>
      <c r="F34" s="9">
        <v>297</v>
      </c>
      <c r="G34" s="9">
        <f>F34*E34*$G$1</f>
        <v>3.8609999999999998</v>
      </c>
      <c r="H34" s="7">
        <f>E34*F34</f>
        <v>297</v>
      </c>
      <c r="I34" s="9">
        <f>H34*1.1+G34</f>
        <v>330.56100000000004</v>
      </c>
    </row>
    <row r="35" spans="1:9" ht="15">
      <c r="A35" s="6" t="s">
        <v>43</v>
      </c>
      <c r="C35" s="6" t="s">
        <v>51</v>
      </c>
      <c r="D35" s="1" t="s">
        <v>21</v>
      </c>
      <c r="E35" s="1">
        <v>1</v>
      </c>
      <c r="F35" s="9">
        <v>477</v>
      </c>
      <c r="G35" s="9">
        <f>F35*E35*$G$1</f>
        <v>6.201</v>
      </c>
      <c r="H35" s="7">
        <f>E35*F35</f>
        <v>477</v>
      </c>
      <c r="I35" s="9">
        <f>H35*1.1+G35</f>
        <v>530.9010000000001</v>
      </c>
    </row>
    <row r="36" spans="1:9" ht="15">
      <c r="A36" s="6" t="s">
        <v>43</v>
      </c>
      <c r="C36" s="6" t="s">
        <v>33</v>
      </c>
      <c r="D36" s="1" t="s">
        <v>30</v>
      </c>
      <c r="E36" s="1">
        <v>1</v>
      </c>
      <c r="F36" s="9">
        <v>477</v>
      </c>
      <c r="G36" s="9">
        <f>F36*E36*$G$1</f>
        <v>6.201</v>
      </c>
      <c r="H36" s="7">
        <f>E36*F36</f>
        <v>477</v>
      </c>
      <c r="I36" s="9">
        <f>H36*1.1+G36</f>
        <v>530.9010000000001</v>
      </c>
    </row>
    <row r="37" spans="1:9" ht="15">
      <c r="A37" s="6" t="s">
        <v>43</v>
      </c>
      <c r="C37" t="s">
        <v>47</v>
      </c>
      <c r="D37">
        <v>116</v>
      </c>
      <c r="E37">
        <v>1</v>
      </c>
      <c r="F37" s="9">
        <v>558</v>
      </c>
      <c r="G37" s="9">
        <f>F37*E37*$G$1</f>
        <v>7.254</v>
      </c>
      <c r="H37" s="7">
        <f>E37*F37</f>
        <v>558</v>
      </c>
      <c r="I37" s="9">
        <f>H37*1.1+G37</f>
        <v>621.0540000000001</v>
      </c>
    </row>
    <row r="38" spans="1:9" ht="15">
      <c r="A38" s="6" t="s">
        <v>43</v>
      </c>
      <c r="C38" t="s">
        <v>26</v>
      </c>
      <c r="D38" t="s">
        <v>16</v>
      </c>
      <c r="E38">
        <v>1</v>
      </c>
      <c r="F38" s="9">
        <v>351</v>
      </c>
      <c r="G38" s="9">
        <f>F38*E38*$G$1</f>
        <v>4.563</v>
      </c>
      <c r="H38" s="7">
        <f>E38*F38</f>
        <v>351</v>
      </c>
      <c r="I38" s="9">
        <f>H38*1.1+G38</f>
        <v>390.663</v>
      </c>
    </row>
    <row r="39" spans="1:12" ht="15">
      <c r="A39" s="20"/>
      <c r="B39" s="21"/>
      <c r="C39" s="22"/>
      <c r="D39" s="22"/>
      <c r="E39" s="22"/>
      <c r="F39" s="23"/>
      <c r="G39" s="23"/>
      <c r="H39" s="21"/>
      <c r="I39" s="23">
        <f>SUM(I34:I38)</f>
        <v>2404.0800000000004</v>
      </c>
      <c r="J39" s="21"/>
      <c r="K39" s="21"/>
      <c r="L39" s="23">
        <f>J39-I39</f>
        <v>-2404.0800000000004</v>
      </c>
    </row>
    <row r="40" spans="1:9" ht="15">
      <c r="A40" s="6" t="s">
        <v>35</v>
      </c>
      <c r="C40" t="s">
        <v>25</v>
      </c>
      <c r="D40" t="s">
        <v>13</v>
      </c>
      <c r="E40">
        <v>1</v>
      </c>
      <c r="F40" s="9">
        <v>711</v>
      </c>
      <c r="G40" s="9">
        <f>F40*E40*$G$1</f>
        <v>9.243</v>
      </c>
      <c r="H40" s="7">
        <f>E40*F40</f>
        <v>711</v>
      </c>
      <c r="I40" s="9">
        <f>H40*1.1+G40</f>
        <v>791.3430000000001</v>
      </c>
    </row>
    <row r="41" spans="1:9" ht="15">
      <c r="A41" s="6" t="s">
        <v>35</v>
      </c>
      <c r="C41" t="s">
        <v>26</v>
      </c>
      <c r="D41" t="s">
        <v>11</v>
      </c>
      <c r="E41">
        <v>1</v>
      </c>
      <c r="F41" s="9">
        <v>297</v>
      </c>
      <c r="G41" s="9">
        <f>F41*E41*$G$1</f>
        <v>3.8609999999999998</v>
      </c>
      <c r="H41" s="7">
        <f>E41*F41</f>
        <v>297</v>
      </c>
      <c r="I41" s="9">
        <f>H41*1.1+G41</f>
        <v>330.56100000000004</v>
      </c>
    </row>
    <row r="42" spans="1:12" ht="15">
      <c r="A42" s="20"/>
      <c r="B42" s="21"/>
      <c r="C42" s="22"/>
      <c r="D42" s="22"/>
      <c r="E42" s="22"/>
      <c r="F42" s="23"/>
      <c r="G42" s="23"/>
      <c r="H42" s="21"/>
      <c r="I42" s="23">
        <f>SUM(I40:I41)</f>
        <v>1121.904</v>
      </c>
      <c r="J42" s="21"/>
      <c r="K42" s="21"/>
      <c r="L42" s="23">
        <f>J42-I42</f>
        <v>-1121.904</v>
      </c>
    </row>
    <row r="43" spans="1:9" ht="15">
      <c r="A43" s="6" t="s">
        <v>12</v>
      </c>
      <c r="C43" t="s">
        <v>31</v>
      </c>
      <c r="D43" t="s">
        <v>32</v>
      </c>
      <c r="E43">
        <v>1</v>
      </c>
      <c r="F43" s="9">
        <v>1710</v>
      </c>
      <c r="G43" s="9">
        <f>F43*E43*$G$1</f>
        <v>22.23</v>
      </c>
      <c r="H43" s="7">
        <f>E43*F43</f>
        <v>1710</v>
      </c>
      <c r="I43" s="9">
        <f>H43*1.1+G43</f>
        <v>1903.2300000000002</v>
      </c>
    </row>
    <row r="44" spans="1:12" ht="15">
      <c r="A44" s="20"/>
      <c r="B44" s="21"/>
      <c r="C44" s="22"/>
      <c r="D44" s="22"/>
      <c r="E44" s="22"/>
      <c r="F44" s="23"/>
      <c r="G44" s="23"/>
      <c r="H44" s="21"/>
      <c r="I44" s="23">
        <f>SUM(I43:I43)</f>
        <v>1903.2300000000002</v>
      </c>
      <c r="J44" s="21"/>
      <c r="K44" s="21"/>
      <c r="L44" s="23">
        <f>J44-I44</f>
        <v>-1903.2300000000002</v>
      </c>
    </row>
    <row r="45" spans="1:9" ht="15">
      <c r="A45" s="18" t="s">
        <v>37</v>
      </c>
      <c r="C45" t="s">
        <v>36</v>
      </c>
      <c r="D45" t="s">
        <v>17</v>
      </c>
      <c r="E45">
        <v>1</v>
      </c>
      <c r="F45" s="9">
        <v>315</v>
      </c>
      <c r="G45" s="9">
        <f>F45*E45*$G$1</f>
        <v>4.095</v>
      </c>
      <c r="H45" s="7">
        <f>E45*F45</f>
        <v>315</v>
      </c>
      <c r="I45" s="9">
        <f>H45*1.1+G45</f>
        <v>350.595</v>
      </c>
    </row>
    <row r="46" spans="1:12" ht="15">
      <c r="A46" s="20"/>
      <c r="B46" s="21"/>
      <c r="C46" s="22"/>
      <c r="D46" s="22"/>
      <c r="E46" s="22"/>
      <c r="F46" s="23"/>
      <c r="G46" s="23"/>
      <c r="H46" s="21"/>
      <c r="I46" s="23">
        <f>SUM(I45:I45)</f>
        <v>350.595</v>
      </c>
      <c r="J46" s="21"/>
      <c r="K46" s="21"/>
      <c r="L46" s="23">
        <f>J46-I46</f>
        <v>-350.595</v>
      </c>
    </row>
    <row r="47" spans="1:9" ht="15">
      <c r="A47" s="6" t="s">
        <v>40</v>
      </c>
      <c r="C47" t="s">
        <v>26</v>
      </c>
      <c r="D47" t="s">
        <v>11</v>
      </c>
      <c r="E47">
        <v>1</v>
      </c>
      <c r="F47" s="9">
        <v>297</v>
      </c>
      <c r="G47" s="9">
        <f>F47*E47*$G$1</f>
        <v>3.8609999999999998</v>
      </c>
      <c r="H47" s="7">
        <f>E47*F47</f>
        <v>297</v>
      </c>
      <c r="I47" s="9">
        <f>H47*1.1+G47</f>
        <v>330.56100000000004</v>
      </c>
    </row>
    <row r="48" spans="1:9" ht="15">
      <c r="A48" s="6" t="s">
        <v>40</v>
      </c>
      <c r="C48" t="s">
        <v>26</v>
      </c>
      <c r="D48" t="s">
        <v>14</v>
      </c>
      <c r="E48">
        <v>1</v>
      </c>
      <c r="F48" s="9">
        <v>297</v>
      </c>
      <c r="G48" s="9">
        <f>F48*E48*$G$1</f>
        <v>3.8609999999999998</v>
      </c>
      <c r="H48" s="7">
        <f>E48*F48</f>
        <v>297</v>
      </c>
      <c r="I48" s="9">
        <f>H48*1.1+G48</f>
        <v>330.56100000000004</v>
      </c>
    </row>
    <row r="49" spans="1:9" ht="15">
      <c r="A49" s="6" t="s">
        <v>40</v>
      </c>
      <c r="C49" t="s">
        <v>26</v>
      </c>
      <c r="D49" t="s">
        <v>15</v>
      </c>
      <c r="E49">
        <v>3</v>
      </c>
      <c r="F49" s="9">
        <v>351</v>
      </c>
      <c r="G49" s="9">
        <f>F49*E49*$G$1</f>
        <v>13.689</v>
      </c>
      <c r="H49" s="7">
        <f>E49*F49</f>
        <v>1053</v>
      </c>
      <c r="I49" s="9">
        <f>H49*1.1+G49</f>
        <v>1171.9890000000003</v>
      </c>
    </row>
    <row r="50" spans="1:9" ht="15">
      <c r="A50" s="6" t="s">
        <v>40</v>
      </c>
      <c r="C50" t="s">
        <v>26</v>
      </c>
      <c r="D50" t="s">
        <v>16</v>
      </c>
      <c r="E50">
        <v>2</v>
      </c>
      <c r="F50" s="9">
        <v>351</v>
      </c>
      <c r="G50" s="9">
        <f>F50*E50*$G$1</f>
        <v>9.126</v>
      </c>
      <c r="H50" s="7">
        <f>E50*F50</f>
        <v>702</v>
      </c>
      <c r="I50" s="9">
        <f>H50*1.1+G50</f>
        <v>781.326</v>
      </c>
    </row>
    <row r="51" spans="1:9" ht="15">
      <c r="A51" s="6" t="s">
        <v>40</v>
      </c>
      <c r="C51" t="s">
        <v>26</v>
      </c>
      <c r="D51" t="s">
        <v>29</v>
      </c>
      <c r="E51">
        <v>1</v>
      </c>
      <c r="F51" s="9">
        <v>351</v>
      </c>
      <c r="G51" s="9">
        <f>F51*E51*$G$1</f>
        <v>4.563</v>
      </c>
      <c r="H51" s="7">
        <f>E51*F51</f>
        <v>351</v>
      </c>
      <c r="I51" s="9">
        <f>H51*1.1+G51</f>
        <v>390.663</v>
      </c>
    </row>
    <row r="52" spans="1:12" ht="15">
      <c r="A52" s="20"/>
      <c r="B52" s="21"/>
      <c r="C52" s="22"/>
      <c r="D52" s="22"/>
      <c r="E52" s="22"/>
      <c r="F52" s="23"/>
      <c r="G52" s="23"/>
      <c r="H52" s="21"/>
      <c r="I52" s="23">
        <f>SUM(I47:I51)</f>
        <v>3005.1000000000004</v>
      </c>
      <c r="J52" s="21"/>
      <c r="K52" s="21"/>
      <c r="L52" s="23">
        <f>J52-I52</f>
        <v>-3005.1000000000004</v>
      </c>
    </row>
    <row r="53" spans="1:9" ht="15">
      <c r="A53" s="6" t="s">
        <v>34</v>
      </c>
      <c r="C53" t="s">
        <v>24</v>
      </c>
      <c r="D53">
        <v>32</v>
      </c>
      <c r="E53">
        <v>1</v>
      </c>
      <c r="F53" s="9">
        <v>612</v>
      </c>
      <c r="G53" s="9">
        <f>F53*E53*$G$1</f>
        <v>7.9559999999999995</v>
      </c>
      <c r="H53" s="7">
        <f>E53*F53</f>
        <v>612</v>
      </c>
      <c r="I53" s="9">
        <f>H53*1.1+G53</f>
        <v>681.1560000000001</v>
      </c>
    </row>
    <row r="54" spans="1:12" ht="15">
      <c r="A54" s="20"/>
      <c r="B54" s="21"/>
      <c r="C54" s="22"/>
      <c r="D54" s="22"/>
      <c r="E54" s="22"/>
      <c r="F54" s="23"/>
      <c r="G54" s="23"/>
      <c r="H54" s="21"/>
      <c r="I54" s="23">
        <f>SUM(I53:I53)</f>
        <v>681.1560000000001</v>
      </c>
      <c r="J54" s="21"/>
      <c r="K54" s="21"/>
      <c r="L54" s="23">
        <f>J54-I54</f>
        <v>-681.1560000000001</v>
      </c>
    </row>
    <row r="55" spans="1:9" ht="15">
      <c r="A55" s="5" t="s">
        <v>45</v>
      </c>
      <c r="C55" t="s">
        <v>33</v>
      </c>
      <c r="D55" t="s">
        <v>30</v>
      </c>
      <c r="E55">
        <v>1</v>
      </c>
      <c r="F55" s="9">
        <v>477</v>
      </c>
      <c r="G55" s="9">
        <f>F55*E55*$G$1</f>
        <v>6.201</v>
      </c>
      <c r="H55" s="7">
        <f>E55*F55</f>
        <v>477</v>
      </c>
      <c r="I55" s="9">
        <f>H55*1.1+G55</f>
        <v>530.9010000000001</v>
      </c>
    </row>
    <row r="56" spans="1:9" ht="15">
      <c r="A56" s="5" t="s">
        <v>45</v>
      </c>
      <c r="C56" t="s">
        <v>31</v>
      </c>
      <c r="D56" t="s">
        <v>32</v>
      </c>
      <c r="E56">
        <v>1</v>
      </c>
      <c r="F56" s="9">
        <v>1710</v>
      </c>
      <c r="G56" s="9">
        <f>F56*E56*$G$1</f>
        <v>22.23</v>
      </c>
      <c r="H56" s="7">
        <f>E56*F56</f>
        <v>1710</v>
      </c>
      <c r="I56" s="9">
        <f>H56*1.1+G56</f>
        <v>1903.2300000000002</v>
      </c>
    </row>
    <row r="57" spans="1:9" ht="15">
      <c r="A57" s="5" t="s">
        <v>45</v>
      </c>
      <c r="C57" t="s">
        <v>23</v>
      </c>
      <c r="D57">
        <v>128</v>
      </c>
      <c r="E57">
        <v>1</v>
      </c>
      <c r="F57" s="9">
        <v>558</v>
      </c>
      <c r="G57" s="9">
        <f>F57*E57*$G$1</f>
        <v>7.254</v>
      </c>
      <c r="H57" s="7">
        <f>E57*F57</f>
        <v>558</v>
      </c>
      <c r="I57" s="9">
        <f>H57*1.1+G57</f>
        <v>621.0540000000001</v>
      </c>
    </row>
    <row r="58" spans="1:12" ht="15">
      <c r="A58" s="20"/>
      <c r="B58" s="21"/>
      <c r="C58" s="22"/>
      <c r="D58" s="22"/>
      <c r="E58" s="22"/>
      <c r="F58" s="23"/>
      <c r="G58" s="23"/>
      <c r="H58" s="21"/>
      <c r="I58" s="23">
        <f>SUM(I55:I57)</f>
        <v>3055.1850000000004</v>
      </c>
      <c r="J58" s="21"/>
      <c r="K58" s="21"/>
      <c r="L58" s="23">
        <f>J58-I58</f>
        <v>-3055.1850000000004</v>
      </c>
    </row>
    <row r="59" ht="15">
      <c r="G59" s="9"/>
    </row>
  </sheetData>
  <sheetProtection/>
  <autoFilter ref="A4:L4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2012-10-16T01:40:51Z</cp:lastPrinted>
  <dcterms:created xsi:type="dcterms:W3CDTF">2011-07-04T07:27:42Z</dcterms:created>
  <dcterms:modified xsi:type="dcterms:W3CDTF">2012-10-29T14:31:04Z</dcterms:modified>
  <cp:category/>
  <cp:version/>
  <cp:contentType/>
  <cp:contentStatus/>
</cp:coreProperties>
</file>