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'Лист1'!$A$5:$L$5</definedName>
  </definedNames>
  <calcPr fullCalcOnLoad="1" refMode="R1C1"/>
</workbook>
</file>

<file path=xl/sharedStrings.xml><?xml version="1.0" encoding="utf-8"?>
<sst xmlns="http://schemas.openxmlformats.org/spreadsheetml/2006/main" count="101" uniqueCount="44">
  <si>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</si>
  <si>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</si>
  <si>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</si>
  <si>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</si>
  <si>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</si>
  <si>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</si>
  <si>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</si>
  <si>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</si>
  <si>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</si>
  <si>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</si>
  <si>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26-86</t>
  </si>
  <si>
    <t>28-92</t>
  </si>
  <si>
    <t>30-98</t>
  </si>
  <si>
    <t>30-104</t>
  </si>
  <si>
    <t>32-110</t>
  </si>
  <si>
    <t>32-116</t>
  </si>
  <si>
    <t>34-122</t>
  </si>
  <si>
    <t>34-128</t>
  </si>
  <si>
    <t>32-34</t>
  </si>
  <si>
    <t>оплачено</t>
  </si>
  <si>
    <t>фуксия</t>
  </si>
  <si>
    <t>Жакет “СКАЗКИ СЕВЕРА” / карманы кенгуру 136 50/50</t>
  </si>
  <si>
    <t xml:space="preserve">Галина Коробко </t>
  </si>
  <si>
    <t>Туника "зимние фантазии" длин рукав 117-1</t>
  </si>
  <si>
    <t>30-32</t>
  </si>
  <si>
    <t>бел с гол</t>
  </si>
  <si>
    <t>Жакет "лесной олень" капюшон 80-1</t>
  </si>
  <si>
    <t>со льном</t>
  </si>
  <si>
    <t>Свитер "лесной олень" 81</t>
  </si>
  <si>
    <t>26-30</t>
  </si>
  <si>
    <t>бел с крас</t>
  </si>
  <si>
    <t>Рейтузы "лесной олень" 84-1</t>
  </si>
  <si>
    <t>Свитер "мишка на севере" 106</t>
  </si>
  <si>
    <t>голубой</t>
  </si>
  <si>
    <t>жакет "снегопад" 43-2</t>
  </si>
  <si>
    <t>т.синий</t>
  </si>
  <si>
    <t>платье-туника "снегопад" 52</t>
  </si>
  <si>
    <t xml:space="preserve">Женяшка Кашина </t>
  </si>
  <si>
    <t xml:space="preserve">Евгешка А </t>
  </si>
  <si>
    <t xml:space="preserve">Рина 85 </t>
  </si>
  <si>
    <t>30-38</t>
  </si>
  <si>
    <t>Тава</t>
  </si>
  <si>
    <t xml:space="preserve">МашенькаМ </t>
  </si>
  <si>
    <t>-Ninell-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</si>
</sst>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20" fillId="0" borderId="10" xfId="0" applyFont="1" applyFill="1" applyBorder="1" applyAlignment="1">
      <alignment/>
    </xf>
    <xf numFmtId="22" fontId="20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H36" sqref="H36"/>
    </sheetView>
  </sheetViews>
  <sheetFormatPr defaultColWidth="9.140625" defaultRowHeight="15"/>
  <cols>
    <col min="1" max="1" width="13.140625" style="0" customWidth="1"/>
    <col min="2" max="2" width="1.7109375" style="0" customWidth="1"/>
    <col min="3" max="3" width="47.421875" style="1" customWidth="1"/>
    <col min="4" max="4" width="6.57421875" style="2" customWidth="1"/>
    <col min="5" max="5" width="8.28125" style="2" customWidth="1"/>
    <col min="6" max="6" width="6.140625" style="2" customWidth="1"/>
    <col min="7" max="7" width="3.140625" style="2" customWidth="1"/>
    <col min="8" max="8" width="5.28125" style="2" customWidth="1"/>
    <col min="9" max="9" width="6.00390625" style="3" customWidth="1"/>
    <col min="10" max="10" width="5.8515625" style="0" customWidth="1"/>
    <col min="11" max="11" width="6.140625" style="3" customWidth="1"/>
  </cols>
  <sheetData>
    <row r="1" spans="1:9" ht="15">
      <c r="A1" s="11"/>
      <c r="D1" s="2" t="s">
        <v>7</v>
      </c>
      <c r="I1" s="2">
        <v>0.051</v>
      </c>
    </row>
    <row r="2" spans="1:3" ht="15">
      <c r="A2" s="11"/>
      <c r="C2" s="10"/>
    </row>
    <row r="3" ht="15">
      <c r="C3" s="10"/>
    </row>
    <row r="4" ht="15">
      <c r="C4" s="10"/>
    </row>
    <row r="5" spans="1:12" ht="15">
      <c r="A5" t="s">
        <v>8</v>
      </c>
      <c r="B5" t="s">
        <v>9</v>
      </c>
      <c r="C5" s="1" t="s">
        <v>2</v>
      </c>
      <c r="D5" s="2" t="s">
        <v>1</v>
      </c>
      <c r="F5" s="2" t="s">
        <v>0</v>
      </c>
      <c r="G5" s="2" t="s">
        <v>3</v>
      </c>
      <c r="H5" s="2" t="s">
        <v>5</v>
      </c>
      <c r="I5" s="3" t="s">
        <v>4</v>
      </c>
      <c r="J5" s="8" t="s">
        <v>19</v>
      </c>
      <c r="L5" s="3" t="s">
        <v>6</v>
      </c>
    </row>
    <row r="6" spans="1:9" ht="15">
      <c r="A6" s="12">
        <v>12367</v>
      </c>
      <c r="C6" s="1" t="s">
        <v>28</v>
      </c>
      <c r="D6" s="2" t="s">
        <v>13</v>
      </c>
      <c r="E6" s="2" t="s">
        <v>30</v>
      </c>
      <c r="F6" s="2">
        <v>580</v>
      </c>
      <c r="G6" s="2">
        <v>1</v>
      </c>
      <c r="H6" s="3">
        <f>$I$1*F6*G6</f>
        <v>29.58</v>
      </c>
      <c r="I6" s="3">
        <f>G6*F6*1.15+H6</f>
        <v>696.58</v>
      </c>
    </row>
    <row r="7" spans="1:9" ht="15">
      <c r="A7" s="12">
        <v>12367</v>
      </c>
      <c r="C7" s="1" t="s">
        <v>31</v>
      </c>
      <c r="D7" s="2" t="s">
        <v>13</v>
      </c>
      <c r="E7" s="2" t="s">
        <v>30</v>
      </c>
      <c r="F7" s="2">
        <v>425</v>
      </c>
      <c r="G7" s="2">
        <v>1</v>
      </c>
      <c r="H7" s="3">
        <f>$I$1*F7*G7</f>
        <v>21.674999999999997</v>
      </c>
      <c r="I7" s="3">
        <f>G7*F7*1.15+H7</f>
        <v>510.42499999999995</v>
      </c>
    </row>
    <row r="8" spans="1:12" ht="15">
      <c r="A8" s="13"/>
      <c r="B8" s="7"/>
      <c r="C8" s="9"/>
      <c r="D8" s="5"/>
      <c r="E8" s="5"/>
      <c r="F8" s="5"/>
      <c r="G8" s="5"/>
      <c r="H8" s="6"/>
      <c r="I8" s="6">
        <f>SUM(I6:I7)</f>
        <v>1207.005</v>
      </c>
      <c r="J8" s="7"/>
      <c r="K8" s="6"/>
      <c r="L8" s="6">
        <f>J8-I8</f>
        <v>-1207.005</v>
      </c>
    </row>
    <row r="9" spans="1:9" ht="15">
      <c r="A9" s="12" t="s">
        <v>43</v>
      </c>
      <c r="C9" s="1" t="s">
        <v>36</v>
      </c>
      <c r="D9" s="2" t="s">
        <v>15</v>
      </c>
      <c r="E9" s="2" t="s">
        <v>35</v>
      </c>
      <c r="F9" s="2">
        <v>750</v>
      </c>
      <c r="G9" s="2">
        <v>1</v>
      </c>
      <c r="H9" s="3">
        <f>$I$1*F9*G9</f>
        <v>38.25</v>
      </c>
      <c r="I9" s="3">
        <f>G9*F9*1.15+H9</f>
        <v>900.7499999999999</v>
      </c>
    </row>
    <row r="10" spans="1:12" ht="15">
      <c r="A10" s="13"/>
      <c r="B10" s="7"/>
      <c r="C10" s="9"/>
      <c r="D10" s="5"/>
      <c r="E10" s="5"/>
      <c r="F10" s="5"/>
      <c r="G10" s="5"/>
      <c r="H10" s="6"/>
      <c r="I10" s="6">
        <f>SUM(I9:I9)</f>
        <v>900.7499999999999</v>
      </c>
      <c r="J10" s="7"/>
      <c r="K10" s="6"/>
      <c r="L10" s="6">
        <f>J10-I10</f>
        <v>-900.7499999999999</v>
      </c>
    </row>
    <row r="11" spans="1:9" ht="15">
      <c r="A11" s="12" t="s">
        <v>22</v>
      </c>
      <c r="C11" s="1" t="s">
        <v>21</v>
      </c>
      <c r="D11" s="2" t="s">
        <v>18</v>
      </c>
      <c r="E11" s="2" t="s">
        <v>20</v>
      </c>
      <c r="F11" s="2">
        <v>625</v>
      </c>
      <c r="G11" s="2">
        <v>4</v>
      </c>
      <c r="H11" s="3">
        <f>$I$1*F11*G11</f>
        <v>127.49999999999999</v>
      </c>
      <c r="I11" s="3">
        <f>G11*F11*1.03+H11</f>
        <v>2702.5</v>
      </c>
    </row>
    <row r="12" spans="1:9" ht="15">
      <c r="A12" s="12" t="s">
        <v>22</v>
      </c>
      <c r="C12" s="1" t="s">
        <v>23</v>
      </c>
      <c r="D12" s="2" t="s">
        <v>24</v>
      </c>
      <c r="E12" s="2" t="s">
        <v>25</v>
      </c>
      <c r="F12" s="2">
        <v>715</v>
      </c>
      <c r="G12" s="2">
        <v>4</v>
      </c>
      <c r="H12" s="3">
        <f>$I$1*F12*G12</f>
        <v>145.85999999999999</v>
      </c>
      <c r="I12" s="3">
        <f aca="true" t="shared" si="0" ref="I12:I21">G12*F12*1.03+H12</f>
        <v>3091.6600000000003</v>
      </c>
    </row>
    <row r="13" spans="1:9" ht="15">
      <c r="A13" s="12" t="s">
        <v>22</v>
      </c>
      <c r="C13" s="1" t="s">
        <v>26</v>
      </c>
      <c r="D13" s="2" t="s">
        <v>16</v>
      </c>
      <c r="E13" s="2" t="s">
        <v>27</v>
      </c>
      <c r="F13" s="2">
        <v>720</v>
      </c>
      <c r="G13" s="2">
        <v>1</v>
      </c>
      <c r="H13" s="3">
        <f>$I$1*F13*G13</f>
        <v>36.72</v>
      </c>
      <c r="I13" s="3">
        <f t="shared" si="0"/>
        <v>778.32</v>
      </c>
    </row>
    <row r="14" spans="1:9" ht="15">
      <c r="A14" s="12" t="s">
        <v>22</v>
      </c>
      <c r="C14" s="1" t="s">
        <v>28</v>
      </c>
      <c r="D14" s="2" t="s">
        <v>10</v>
      </c>
      <c r="E14" s="2" t="s">
        <v>30</v>
      </c>
      <c r="F14" s="2">
        <v>580</v>
      </c>
      <c r="G14" s="2">
        <v>1</v>
      </c>
      <c r="H14" s="3">
        <f>$I$1*F14*G14</f>
        <v>29.58</v>
      </c>
      <c r="I14" s="3">
        <f t="shared" si="0"/>
        <v>626.98</v>
      </c>
    </row>
    <row r="15" spans="1:9" ht="15">
      <c r="A15" s="12" t="s">
        <v>22</v>
      </c>
      <c r="C15" s="1" t="s">
        <v>28</v>
      </c>
      <c r="D15" s="2" t="s">
        <v>12</v>
      </c>
      <c r="E15" s="2" t="s">
        <v>30</v>
      </c>
      <c r="F15" s="2">
        <v>580</v>
      </c>
      <c r="G15" s="2">
        <v>1</v>
      </c>
      <c r="H15" s="3">
        <f>$I$1*F15*G15</f>
        <v>29.58</v>
      </c>
      <c r="I15" s="3">
        <f t="shared" si="0"/>
        <v>626.98</v>
      </c>
    </row>
    <row r="16" spans="1:9" ht="15">
      <c r="A16" s="12" t="s">
        <v>22</v>
      </c>
      <c r="C16" s="1" t="s">
        <v>31</v>
      </c>
      <c r="D16" s="2" t="s">
        <v>10</v>
      </c>
      <c r="E16" s="2" t="s">
        <v>30</v>
      </c>
      <c r="F16" s="2">
        <v>425</v>
      </c>
      <c r="G16" s="2">
        <v>1</v>
      </c>
      <c r="H16" s="3">
        <f>$I$1*F16*G16</f>
        <v>21.674999999999997</v>
      </c>
      <c r="I16" s="3">
        <f t="shared" si="0"/>
        <v>459.425</v>
      </c>
    </row>
    <row r="17" spans="1:9" ht="15">
      <c r="A17" s="12" t="s">
        <v>22</v>
      </c>
      <c r="C17" s="1" t="s">
        <v>31</v>
      </c>
      <c r="D17" s="2" t="s">
        <v>12</v>
      </c>
      <c r="E17" s="2" t="s">
        <v>30</v>
      </c>
      <c r="F17" s="2">
        <v>425</v>
      </c>
      <c r="G17" s="2">
        <v>1</v>
      </c>
      <c r="H17" s="3">
        <f>$I$1*F17*G17</f>
        <v>21.674999999999997</v>
      </c>
      <c r="I17" s="3">
        <f t="shared" si="0"/>
        <v>459.425</v>
      </c>
    </row>
    <row r="18" spans="1:9" ht="15">
      <c r="A18" s="12" t="s">
        <v>22</v>
      </c>
      <c r="C18" s="1" t="s">
        <v>32</v>
      </c>
      <c r="D18" s="2" t="s">
        <v>14</v>
      </c>
      <c r="E18" s="2" t="s">
        <v>33</v>
      </c>
      <c r="F18" s="2">
        <v>580</v>
      </c>
      <c r="G18" s="2">
        <v>1</v>
      </c>
      <c r="H18" s="3">
        <f>$I$1*F18*G18</f>
        <v>29.58</v>
      </c>
      <c r="I18" s="3">
        <f t="shared" si="0"/>
        <v>626.98</v>
      </c>
    </row>
    <row r="19" spans="1:9" ht="15">
      <c r="A19" s="12" t="s">
        <v>22</v>
      </c>
      <c r="C19" s="1" t="s">
        <v>32</v>
      </c>
      <c r="D19" s="2" t="s">
        <v>15</v>
      </c>
      <c r="E19" s="2" t="s">
        <v>33</v>
      </c>
      <c r="F19" s="2">
        <v>580</v>
      </c>
      <c r="G19" s="2">
        <v>1</v>
      </c>
      <c r="H19" s="3">
        <f>$I$1*F19*G19</f>
        <v>29.58</v>
      </c>
      <c r="I19" s="3">
        <f t="shared" si="0"/>
        <v>626.98</v>
      </c>
    </row>
    <row r="20" spans="1:9" ht="15">
      <c r="A20" s="12" t="s">
        <v>22</v>
      </c>
      <c r="C20" s="1" t="s">
        <v>32</v>
      </c>
      <c r="D20" s="2" t="s">
        <v>16</v>
      </c>
      <c r="E20" s="2" t="s">
        <v>33</v>
      </c>
      <c r="F20" s="2">
        <v>580</v>
      </c>
      <c r="G20" s="2">
        <v>1</v>
      </c>
      <c r="H20" s="3">
        <f>$I$1*F20*G20</f>
        <v>29.58</v>
      </c>
      <c r="I20" s="3">
        <f t="shared" si="0"/>
        <v>626.98</v>
      </c>
    </row>
    <row r="21" spans="1:9" ht="15">
      <c r="A21" s="12" t="s">
        <v>22</v>
      </c>
      <c r="C21" s="1" t="s">
        <v>34</v>
      </c>
      <c r="D21" s="2" t="s">
        <v>29</v>
      </c>
      <c r="E21" s="2" t="s">
        <v>35</v>
      </c>
      <c r="F21" s="2">
        <v>620</v>
      </c>
      <c r="G21" s="2">
        <v>4</v>
      </c>
      <c r="H21" s="3">
        <f>$I$1*F21*G21</f>
        <v>126.47999999999999</v>
      </c>
      <c r="I21" s="3">
        <f t="shared" si="0"/>
        <v>2680.88</v>
      </c>
    </row>
    <row r="22" spans="1:12" ht="15">
      <c r="A22" s="13"/>
      <c r="B22" s="7"/>
      <c r="C22" s="9"/>
      <c r="D22" s="5"/>
      <c r="E22" s="5"/>
      <c r="F22" s="5"/>
      <c r="G22" s="5"/>
      <c r="H22" s="6"/>
      <c r="I22" s="6">
        <f>SUM(I11:I21)</f>
        <v>13307.109999999997</v>
      </c>
      <c r="J22" s="7"/>
      <c r="K22" s="6"/>
      <c r="L22" s="6">
        <f>J22-I22</f>
        <v>-13307.109999999997</v>
      </c>
    </row>
    <row r="23" spans="1:9" ht="15">
      <c r="A23" s="12" t="s">
        <v>38</v>
      </c>
      <c r="C23" s="1" t="s">
        <v>26</v>
      </c>
      <c r="D23" s="2" t="s">
        <v>15</v>
      </c>
      <c r="E23" s="2" t="s">
        <v>27</v>
      </c>
      <c r="F23" s="2">
        <v>720</v>
      </c>
      <c r="G23" s="2">
        <v>1</v>
      </c>
      <c r="H23" s="3">
        <f>$I$1*F23*G23</f>
        <v>36.72</v>
      </c>
      <c r="I23" s="3">
        <f>G23*F23*1.15+H23</f>
        <v>864.7199999999999</v>
      </c>
    </row>
    <row r="24" spans="1:9" ht="15">
      <c r="A24" s="12" t="s">
        <v>38</v>
      </c>
      <c r="C24" s="1" t="s">
        <v>26</v>
      </c>
      <c r="D24" s="2" t="s">
        <v>17</v>
      </c>
      <c r="E24" s="2" t="s">
        <v>27</v>
      </c>
      <c r="F24" s="2">
        <v>720</v>
      </c>
      <c r="G24" s="2">
        <v>1</v>
      </c>
      <c r="H24" s="3">
        <f>$I$1*F24*G24</f>
        <v>36.72</v>
      </c>
      <c r="I24" s="3">
        <f>G24*F24*1.15+H24</f>
        <v>864.7199999999999</v>
      </c>
    </row>
    <row r="25" spans="1:9" ht="15">
      <c r="A25" s="12" t="s">
        <v>38</v>
      </c>
      <c r="C25" s="1" t="s">
        <v>32</v>
      </c>
      <c r="D25" s="2" t="s">
        <v>17</v>
      </c>
      <c r="E25" s="2" t="s">
        <v>33</v>
      </c>
      <c r="F25" s="2">
        <v>580</v>
      </c>
      <c r="G25" s="2">
        <v>1</v>
      </c>
      <c r="H25" s="3">
        <f>$I$1*F25*G25</f>
        <v>29.58</v>
      </c>
      <c r="I25" s="3">
        <f>G25*F25*1.15+H25</f>
        <v>696.58</v>
      </c>
    </row>
    <row r="26" spans="1:9" ht="15">
      <c r="A26" s="12" t="s">
        <v>38</v>
      </c>
      <c r="C26" s="1" t="s">
        <v>36</v>
      </c>
      <c r="D26" s="2" t="s">
        <v>14</v>
      </c>
      <c r="E26" s="2" t="s">
        <v>35</v>
      </c>
      <c r="F26" s="2">
        <v>750</v>
      </c>
      <c r="G26" s="2">
        <v>1</v>
      </c>
      <c r="H26" s="3">
        <f>$I$1*F26*G26</f>
        <v>38.25</v>
      </c>
      <c r="I26" s="3">
        <f>G26*F26*1.15+H26</f>
        <v>900.7499999999999</v>
      </c>
    </row>
    <row r="27" spans="1:12" ht="15">
      <c r="A27" s="13"/>
      <c r="B27" s="7"/>
      <c r="C27" s="9"/>
      <c r="D27" s="5"/>
      <c r="E27" s="5"/>
      <c r="F27" s="5"/>
      <c r="G27" s="5"/>
      <c r="H27" s="6"/>
      <c r="I27" s="6">
        <f>SUM(I23:I26)</f>
        <v>3326.77</v>
      </c>
      <c r="J27" s="7"/>
      <c r="K27" s="6"/>
      <c r="L27" s="6">
        <f>J27-I27</f>
        <v>-3326.77</v>
      </c>
    </row>
    <row r="28" spans="1:9" ht="15">
      <c r="A28" s="12" t="s">
        <v>37</v>
      </c>
      <c r="C28" s="1" t="s">
        <v>26</v>
      </c>
      <c r="D28" s="2" t="s">
        <v>14</v>
      </c>
      <c r="E28" s="2" t="s">
        <v>27</v>
      </c>
      <c r="F28" s="2">
        <v>720</v>
      </c>
      <c r="G28" s="2">
        <v>1</v>
      </c>
      <c r="H28" s="3">
        <f>$I$1*F28*G28</f>
        <v>36.72</v>
      </c>
      <c r="I28" s="3">
        <f>G28*F28*1.15+H28</f>
        <v>864.7199999999999</v>
      </c>
    </row>
    <row r="29" spans="1:12" ht="15">
      <c r="A29" s="13"/>
      <c r="B29" s="7"/>
      <c r="C29" s="9"/>
      <c r="D29" s="5"/>
      <c r="E29" s="5"/>
      <c r="F29" s="5"/>
      <c r="G29" s="5"/>
      <c r="H29" s="6"/>
      <c r="I29" s="6">
        <f>SUM(I28:I28)</f>
        <v>864.7199999999999</v>
      </c>
      <c r="J29" s="7"/>
      <c r="K29" s="6"/>
      <c r="L29" s="6">
        <f>J29-I29</f>
        <v>-864.7199999999999</v>
      </c>
    </row>
    <row r="30" spans="1:9" ht="15">
      <c r="A30" s="12" t="s">
        <v>42</v>
      </c>
      <c r="C30" s="1" t="s">
        <v>36</v>
      </c>
      <c r="D30" s="2" t="s">
        <v>13</v>
      </c>
      <c r="E30" s="2" t="s">
        <v>35</v>
      </c>
      <c r="F30" s="2">
        <v>750</v>
      </c>
      <c r="G30" s="2">
        <v>1</v>
      </c>
      <c r="H30" s="3">
        <f>$I$1*F30*G30</f>
        <v>38.25</v>
      </c>
      <c r="I30" s="3">
        <f>G30*F30*1.15+H30</f>
        <v>900.7499999999999</v>
      </c>
    </row>
    <row r="31" spans="1:12" ht="15">
      <c r="A31" s="13"/>
      <c r="B31" s="7"/>
      <c r="C31" s="9"/>
      <c r="D31" s="5"/>
      <c r="E31" s="5"/>
      <c r="F31" s="5"/>
      <c r="G31" s="5"/>
      <c r="H31" s="6"/>
      <c r="I31" s="6">
        <f>SUM(I30:I30)</f>
        <v>900.7499999999999</v>
      </c>
      <c r="J31" s="7"/>
      <c r="K31" s="6"/>
      <c r="L31" s="6">
        <f>J31-I31</f>
        <v>-900.7499999999999</v>
      </c>
    </row>
    <row r="32" spans="1:9" ht="15">
      <c r="A32" s="12" t="s">
        <v>39</v>
      </c>
      <c r="C32" s="1" t="s">
        <v>28</v>
      </c>
      <c r="D32" s="2" t="s">
        <v>11</v>
      </c>
      <c r="E32" s="2" t="s">
        <v>30</v>
      </c>
      <c r="F32" s="2">
        <v>580</v>
      </c>
      <c r="G32" s="2">
        <v>1</v>
      </c>
      <c r="H32" s="3">
        <f>$I$1*F32*G32</f>
        <v>29.58</v>
      </c>
      <c r="I32" s="3">
        <f>G32*F32*1.15+H32</f>
        <v>696.58</v>
      </c>
    </row>
    <row r="33" spans="1:9" ht="15">
      <c r="A33" s="12" t="s">
        <v>39</v>
      </c>
      <c r="C33" s="1" t="s">
        <v>31</v>
      </c>
      <c r="D33" s="2" t="s">
        <v>11</v>
      </c>
      <c r="E33" s="2" t="s">
        <v>30</v>
      </c>
      <c r="F33" s="2">
        <v>425</v>
      </c>
      <c r="G33" s="2">
        <v>1</v>
      </c>
      <c r="H33" s="3">
        <f>$I$1*F33*G33</f>
        <v>21.674999999999997</v>
      </c>
      <c r="I33" s="3">
        <f>G33*F33*1.15+H33</f>
        <v>510.42499999999995</v>
      </c>
    </row>
    <row r="34" spans="1:12" ht="15">
      <c r="A34" s="13"/>
      <c r="B34" s="7"/>
      <c r="C34" s="9"/>
      <c r="D34" s="5"/>
      <c r="E34" s="5"/>
      <c r="F34" s="5"/>
      <c r="G34" s="5"/>
      <c r="H34" s="6"/>
      <c r="I34" s="6">
        <f>SUM(I32:I33)</f>
        <v>1207.005</v>
      </c>
      <c r="J34" s="7"/>
      <c r="K34" s="6"/>
      <c r="L34" s="6">
        <f>J34-I34</f>
        <v>-1207.005</v>
      </c>
    </row>
    <row r="35" spans="1:9" ht="15">
      <c r="A35" s="12" t="s">
        <v>41</v>
      </c>
      <c r="C35" s="1" t="s">
        <v>36</v>
      </c>
      <c r="D35" s="2" t="s">
        <v>40</v>
      </c>
      <c r="E35" s="2" t="s">
        <v>35</v>
      </c>
      <c r="F35" s="2">
        <v>750</v>
      </c>
      <c r="G35" s="2">
        <v>1</v>
      </c>
      <c r="H35" s="3">
        <f>$I$1*F35*G35</f>
        <v>38.25</v>
      </c>
      <c r="I35" s="3">
        <f>G35*F35*1.15+H35</f>
        <v>900.7499999999999</v>
      </c>
    </row>
    <row r="36" spans="1:12" ht="15">
      <c r="A36" s="13"/>
      <c r="B36" s="7"/>
      <c r="C36" s="9"/>
      <c r="D36" s="5"/>
      <c r="E36" s="5"/>
      <c r="F36" s="5"/>
      <c r="G36" s="5"/>
      <c r="H36" s="6"/>
      <c r="I36" s="6">
        <f>SUM(I35:I35)</f>
        <v>900.7499999999999</v>
      </c>
      <c r="J36" s="7"/>
      <c r="K36" s="6"/>
      <c r="L36" s="6">
        <f>J36-I36</f>
        <v>-900.7499999999999</v>
      </c>
    </row>
    <row r="37" spans="8:12" ht="15">
      <c r="H37" s="4"/>
      <c r="I37" s="4"/>
      <c r="J37" s="4"/>
      <c r="L37" s="4"/>
    </row>
    <row r="38" spans="6:8" ht="15">
      <c r="F38" s="4"/>
      <c r="H38" s="4"/>
    </row>
    <row r="39" ht="15">
      <c r="F39" s="4"/>
    </row>
  </sheetData>
  <sheetProtection/>
  <autoFilter ref="A5:L5"/>
  <printOptions/>
  <pageMargins left="0.22" right="0.3" top="0.22" bottom="0.3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2011-12-18T04:06:06Z</cp:lastPrinted>
  <dcterms:created xsi:type="dcterms:W3CDTF">2010-08-11T03:24:00Z</dcterms:created>
  <dcterms:modified xsi:type="dcterms:W3CDTF">2012-09-28T12:19:04Z</dcterms:modified>
  <cp:category/>
  <cp:version/>
  <cp:contentType/>
  <cp:contentStatus/>
</cp:coreProperties>
</file>