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<sst xmlns="http://schemas.openxmlformats.org/spreadsheetml/2006/main" count="108" uniqueCount="59">
  <si>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</si>
  <si>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</si>
  <si>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</si>
  <si>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</si>
  <si>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</si>
  <si>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</si>
  <si>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</si>
  <si>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</si>
  <si>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</si>
  <si>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28-31</t>
  </si>
  <si>
    <t>27-30</t>
  </si>
  <si>
    <t>38-40</t>
  </si>
  <si>
    <t>39-42</t>
  </si>
  <si>
    <t>Термоноски вул</t>
  </si>
  <si>
    <t>Термоноски стрейч</t>
  </si>
  <si>
    <t>19-22</t>
  </si>
  <si>
    <t>22-24</t>
  </si>
  <si>
    <t>36-38</t>
  </si>
  <si>
    <t>40-43</t>
  </si>
  <si>
    <t>katyonash</t>
  </si>
  <si>
    <t>natakov</t>
  </si>
  <si>
    <t>92-98</t>
  </si>
  <si>
    <t>122-128</t>
  </si>
  <si>
    <t>32,</t>
  </si>
  <si>
    <t>Купальник (фиол+зел)</t>
  </si>
  <si>
    <t>комбинезон торнадо уни</t>
  </si>
  <si>
    <t>комбинезон конфетка</t>
  </si>
  <si>
    <t>Куртка флис хаки+желт</t>
  </si>
  <si>
    <t>Полукомбинезон коралл</t>
  </si>
  <si>
    <t>Полукомбинезон красн</t>
  </si>
  <si>
    <t>Полукомбинезон черн</t>
  </si>
  <si>
    <t>Свитшот роз</t>
  </si>
  <si>
    <t>Cвитшот син</t>
  </si>
  <si>
    <t>Свитшот сирен</t>
  </si>
  <si>
    <t>платье японский мотивы</t>
  </si>
  <si>
    <t>платье лесная сказка</t>
  </si>
  <si>
    <t>31-34</t>
  </si>
  <si>
    <t>26-29</t>
  </si>
  <si>
    <t>110-116</t>
  </si>
  <si>
    <t>86-92</t>
  </si>
  <si>
    <t>104-110</t>
  </si>
  <si>
    <t>ValenTina</t>
  </si>
  <si>
    <t>Tanden</t>
  </si>
  <si>
    <t>Виктория#</t>
  </si>
  <si>
    <t>ElenNSK</t>
  </si>
  <si>
    <t>МуммиМама</t>
  </si>
  <si>
    <t>Jean</t>
  </si>
  <si>
    <t>saha</t>
  </si>
  <si>
    <t>Иванова_Анна</t>
  </si>
  <si>
    <t>SvBag</t>
  </si>
  <si>
    <t>lchurkina</t>
  </si>
  <si>
    <t>zvezdochka2010</t>
  </si>
  <si>
    <t>Monro</t>
  </si>
  <si>
    <t>VEG@</t>
  </si>
  <si>
    <t>Навика</t>
  </si>
  <si>
    <t>IrishaArisha</t>
  </si>
  <si>
    <t>olyuschka</t>
  </si>
  <si>
    <t>julkab</t>
  </si>
  <si>
    <t>fresh'ka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</si>
</sst>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0" fontId="5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43" fillId="33" borderId="0" xfId="0" applyFont="1" applyFill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0.7109375" style="0" customWidth="1"/>
    <col min="2" max="2" width="3.8515625" style="0" customWidth="1"/>
    <col min="3" max="3" width="25.00390625" style="0" customWidth="1"/>
    <col min="4" max="4" width="7.57421875" style="0" customWidth="1"/>
    <col min="5" max="5" width="3.57421875" style="0" customWidth="1"/>
    <col min="6" max="6" width="5.00390625" style="0" customWidth="1"/>
    <col min="7" max="7" width="5.57421875" style="0" customWidth="1"/>
    <col min="8" max="8" width="5.8515625" style="0" customWidth="1"/>
    <col min="9" max="9" width="5.8515625" style="19" customWidth="1"/>
    <col min="10" max="10" width="5.28125" style="0" customWidth="1"/>
    <col min="11" max="11" width="19.140625" style="0" customWidth="1"/>
    <col min="12" max="12" width="5.57421875" style="19" customWidth="1"/>
    <col min="13" max="14" width="9.140625" style="0" customWidth="1"/>
  </cols>
  <sheetData>
    <row r="1" spans="3:11" ht="15">
      <c r="C1" s="9" t="s">
        <v>8</v>
      </c>
      <c r="D1" s="9"/>
      <c r="E1" s="10"/>
      <c r="G1" s="11">
        <v>0.014</v>
      </c>
      <c r="H1" s="9"/>
      <c r="J1" s="9"/>
      <c r="K1" s="24">
        <f>300/21490</f>
        <v>0.013959981386691484</v>
      </c>
    </row>
    <row r="2" spans="3:12" ht="15">
      <c r="C2" s="12"/>
      <c r="D2" s="13"/>
      <c r="E2" s="14"/>
      <c r="F2" s="15"/>
      <c r="G2" s="14"/>
      <c r="H2" s="14"/>
      <c r="I2" s="17"/>
      <c r="J2" s="16"/>
      <c r="K2" s="17"/>
      <c r="L2" s="17"/>
    </row>
    <row r="3" spans="3:12" ht="15">
      <c r="C3" s="2" t="s">
        <v>0</v>
      </c>
      <c r="D3" s="3" t="s">
        <v>1</v>
      </c>
      <c r="E3" s="4" t="s">
        <v>2</v>
      </c>
      <c r="F3" s="5" t="s">
        <v>3</v>
      </c>
      <c r="G3" s="6" t="s">
        <v>4</v>
      </c>
      <c r="H3" s="6"/>
      <c r="I3" s="18" t="s">
        <v>5</v>
      </c>
      <c r="J3" s="7" t="s">
        <v>6</v>
      </c>
      <c r="K3" s="8"/>
      <c r="L3" s="18" t="s">
        <v>7</v>
      </c>
    </row>
    <row r="4" spans="1:9" ht="15">
      <c r="A4" t="s">
        <v>42</v>
      </c>
      <c r="C4" s="1" t="s">
        <v>24</v>
      </c>
      <c r="D4" t="s">
        <v>23</v>
      </c>
      <c r="E4">
        <v>1</v>
      </c>
      <c r="F4">
        <v>612</v>
      </c>
      <c r="G4" s="21">
        <f aca="true" t="shared" si="0" ref="G4:G57">F4*E4*$G$1</f>
        <v>8.568</v>
      </c>
      <c r="H4" s="21">
        <f aca="true" t="shared" si="1" ref="H4:H57">E4*F4</f>
        <v>612</v>
      </c>
      <c r="I4" s="21">
        <f aca="true" t="shared" si="2" ref="I4:I57">H4*1.1+G4</f>
        <v>681.768</v>
      </c>
    </row>
    <row r="5" spans="1:12" ht="15">
      <c r="A5" s="26"/>
      <c r="B5" s="26"/>
      <c r="C5" s="27"/>
      <c r="D5" s="26"/>
      <c r="E5" s="26"/>
      <c r="F5" s="26"/>
      <c r="G5" s="28"/>
      <c r="H5" s="28"/>
      <c r="I5" s="28">
        <f>SUM(I4)</f>
        <v>681.768</v>
      </c>
      <c r="J5" s="26"/>
      <c r="K5" s="26"/>
      <c r="L5" s="29">
        <f>J5-I5</f>
        <v>-681.768</v>
      </c>
    </row>
    <row r="6" spans="1:9" ht="15">
      <c r="A6" s="22" t="s">
        <v>44</v>
      </c>
      <c r="C6" s="1" t="s">
        <v>13</v>
      </c>
      <c r="D6" t="s">
        <v>15</v>
      </c>
      <c r="E6">
        <v>1</v>
      </c>
      <c r="F6">
        <v>297</v>
      </c>
      <c r="G6" s="21">
        <f t="shared" si="0"/>
        <v>4.158</v>
      </c>
      <c r="H6" s="21">
        <f t="shared" si="1"/>
        <v>297</v>
      </c>
      <c r="I6" s="21">
        <f t="shared" si="2"/>
        <v>330.85800000000006</v>
      </c>
    </row>
    <row r="7" spans="1:9" ht="15">
      <c r="A7" s="22" t="s">
        <v>44</v>
      </c>
      <c r="C7" s="1" t="s">
        <v>14</v>
      </c>
      <c r="D7" t="s">
        <v>11</v>
      </c>
      <c r="E7">
        <v>1</v>
      </c>
      <c r="F7">
        <v>315</v>
      </c>
      <c r="G7" s="21">
        <f t="shared" si="0"/>
        <v>4.41</v>
      </c>
      <c r="H7" s="21">
        <f t="shared" si="1"/>
        <v>315</v>
      </c>
      <c r="I7" s="21">
        <f t="shared" si="2"/>
        <v>350.91</v>
      </c>
    </row>
    <row r="8" spans="1:9" ht="15">
      <c r="A8" s="22" t="s">
        <v>44</v>
      </c>
      <c r="C8" s="1" t="s">
        <v>14</v>
      </c>
      <c r="D8" t="s">
        <v>18</v>
      </c>
      <c r="E8">
        <v>1</v>
      </c>
      <c r="F8">
        <v>315</v>
      </c>
      <c r="G8" s="21">
        <f t="shared" si="0"/>
        <v>4.41</v>
      </c>
      <c r="H8" s="21">
        <f t="shared" si="1"/>
        <v>315</v>
      </c>
      <c r="I8" s="21">
        <f t="shared" si="2"/>
        <v>350.91</v>
      </c>
    </row>
    <row r="9" spans="1:9" ht="15">
      <c r="A9" s="20" t="s">
        <v>44</v>
      </c>
      <c r="C9" s="1" t="s">
        <v>33</v>
      </c>
      <c r="D9">
        <v>86</v>
      </c>
      <c r="E9">
        <v>1</v>
      </c>
      <c r="F9">
        <v>495</v>
      </c>
      <c r="G9" s="21">
        <f t="shared" si="0"/>
        <v>6.93</v>
      </c>
      <c r="H9" s="21">
        <f t="shared" si="1"/>
        <v>495</v>
      </c>
      <c r="I9" s="21">
        <f t="shared" si="2"/>
        <v>551.43</v>
      </c>
    </row>
    <row r="10" spans="1:12" ht="15">
      <c r="A10" s="30"/>
      <c r="B10" s="26"/>
      <c r="C10" s="27"/>
      <c r="D10" s="26"/>
      <c r="E10" s="26"/>
      <c r="F10" s="26"/>
      <c r="G10" s="28"/>
      <c r="H10" s="28"/>
      <c r="I10" s="28">
        <f>SUM(I6:I9)</f>
        <v>1584.1080000000002</v>
      </c>
      <c r="J10" s="26"/>
      <c r="K10" s="26"/>
      <c r="L10" s="29">
        <f>J10-I10</f>
        <v>-1584.1080000000002</v>
      </c>
    </row>
    <row r="11" spans="1:9" ht="15">
      <c r="A11" s="23" t="s">
        <v>58</v>
      </c>
      <c r="C11" s="1" t="s">
        <v>34</v>
      </c>
      <c r="D11">
        <v>104</v>
      </c>
      <c r="E11">
        <v>1</v>
      </c>
      <c r="F11">
        <v>891</v>
      </c>
      <c r="G11" s="21">
        <f t="shared" si="0"/>
        <v>12.474</v>
      </c>
      <c r="H11" s="21">
        <f t="shared" si="1"/>
        <v>891</v>
      </c>
      <c r="I11" s="21">
        <f t="shared" si="2"/>
        <v>992.5740000000001</v>
      </c>
    </row>
    <row r="12" spans="1:12" ht="15">
      <c r="A12" s="30"/>
      <c r="B12" s="26"/>
      <c r="C12" s="27"/>
      <c r="D12" s="26"/>
      <c r="E12" s="26"/>
      <c r="F12" s="26"/>
      <c r="G12" s="28"/>
      <c r="H12" s="28"/>
      <c r="I12" s="28">
        <f>SUM(I11:I11)</f>
        <v>992.5740000000001</v>
      </c>
      <c r="J12" s="26"/>
      <c r="K12" s="26"/>
      <c r="L12" s="29">
        <f>J12-I12</f>
        <v>-992.5740000000001</v>
      </c>
    </row>
    <row r="13" spans="1:9" ht="15">
      <c r="A13" s="22" t="s">
        <v>55</v>
      </c>
      <c r="C13" s="1" t="s">
        <v>28</v>
      </c>
      <c r="D13" t="s">
        <v>40</v>
      </c>
      <c r="E13">
        <v>1</v>
      </c>
      <c r="F13">
        <v>648</v>
      </c>
      <c r="G13" s="21">
        <f t="shared" si="0"/>
        <v>9.072000000000001</v>
      </c>
      <c r="H13" s="21">
        <f t="shared" si="1"/>
        <v>648</v>
      </c>
      <c r="I13" s="21">
        <f t="shared" si="2"/>
        <v>721.8720000000001</v>
      </c>
    </row>
    <row r="14" spans="1:12" ht="15">
      <c r="A14" s="30"/>
      <c r="B14" s="26"/>
      <c r="C14" s="27"/>
      <c r="D14" s="26"/>
      <c r="E14" s="26"/>
      <c r="F14" s="26"/>
      <c r="G14" s="28"/>
      <c r="H14" s="28"/>
      <c r="I14" s="28">
        <f>SUM(I13:I13)</f>
        <v>721.8720000000001</v>
      </c>
      <c r="J14" s="26"/>
      <c r="K14" s="26"/>
      <c r="L14" s="29">
        <f>J14-I14</f>
        <v>-721.8720000000001</v>
      </c>
    </row>
    <row r="15" spans="1:9" ht="15">
      <c r="A15" s="22" t="s">
        <v>46</v>
      </c>
      <c r="C15" s="1" t="s">
        <v>13</v>
      </c>
      <c r="D15" t="s">
        <v>10</v>
      </c>
      <c r="E15">
        <v>1</v>
      </c>
      <c r="F15">
        <v>297</v>
      </c>
      <c r="G15" s="21">
        <f t="shared" si="0"/>
        <v>4.158</v>
      </c>
      <c r="H15" s="21">
        <f t="shared" si="1"/>
        <v>297</v>
      </c>
      <c r="I15" s="21">
        <f t="shared" si="2"/>
        <v>330.85800000000006</v>
      </c>
    </row>
    <row r="16" spans="1:9" ht="15">
      <c r="A16" s="22" t="s">
        <v>46</v>
      </c>
      <c r="C16" s="1" t="s">
        <v>14</v>
      </c>
      <c r="D16" t="s">
        <v>37</v>
      </c>
      <c r="E16">
        <v>1</v>
      </c>
      <c r="F16">
        <v>261</v>
      </c>
      <c r="G16" s="21">
        <f t="shared" si="0"/>
        <v>3.654</v>
      </c>
      <c r="H16" s="21">
        <f t="shared" si="1"/>
        <v>261</v>
      </c>
      <c r="I16" s="21">
        <f t="shared" si="2"/>
        <v>290.754</v>
      </c>
    </row>
    <row r="17" spans="1:9" ht="15">
      <c r="A17" s="22" t="s">
        <v>46</v>
      </c>
      <c r="C17" s="1" t="s">
        <v>14</v>
      </c>
      <c r="D17" t="s">
        <v>9</v>
      </c>
      <c r="E17">
        <v>2</v>
      </c>
      <c r="F17">
        <v>261</v>
      </c>
      <c r="G17" s="21">
        <f t="shared" si="0"/>
        <v>7.308</v>
      </c>
      <c r="H17" s="21">
        <f t="shared" si="1"/>
        <v>522</v>
      </c>
      <c r="I17" s="21">
        <f t="shared" si="2"/>
        <v>581.508</v>
      </c>
    </row>
    <row r="18" spans="1:9" ht="15">
      <c r="A18" s="20" t="s">
        <v>46</v>
      </c>
      <c r="C18" s="1" t="s">
        <v>32</v>
      </c>
      <c r="D18" t="s">
        <v>22</v>
      </c>
      <c r="E18">
        <v>1</v>
      </c>
      <c r="F18">
        <v>420.3</v>
      </c>
      <c r="G18" s="21">
        <f t="shared" si="0"/>
        <v>5.8842</v>
      </c>
      <c r="H18" s="21">
        <f t="shared" si="1"/>
        <v>420.3</v>
      </c>
      <c r="I18" s="21">
        <f t="shared" si="2"/>
        <v>468.21420000000006</v>
      </c>
    </row>
    <row r="19" spans="1:12" ht="15">
      <c r="A19" s="30"/>
      <c r="B19" s="26"/>
      <c r="C19" s="27"/>
      <c r="D19" s="26"/>
      <c r="E19" s="26"/>
      <c r="F19" s="26"/>
      <c r="G19" s="28"/>
      <c r="H19" s="28"/>
      <c r="I19" s="28">
        <f>SUM(I15:I18)</f>
        <v>1671.3342000000002</v>
      </c>
      <c r="J19" s="26"/>
      <c r="K19" s="26"/>
      <c r="L19" s="29">
        <f>J19-I19</f>
        <v>-1671.3342000000002</v>
      </c>
    </row>
    <row r="20" spans="1:9" ht="15">
      <c r="A20" s="20" t="s">
        <v>57</v>
      </c>
      <c r="C20" s="1" t="s">
        <v>31</v>
      </c>
      <c r="D20">
        <v>92</v>
      </c>
      <c r="E20">
        <v>1</v>
      </c>
      <c r="F20">
        <v>495</v>
      </c>
      <c r="G20" s="21">
        <f t="shared" si="0"/>
        <v>6.93</v>
      </c>
      <c r="H20" s="21">
        <f t="shared" si="1"/>
        <v>495</v>
      </c>
      <c r="I20" s="21">
        <f t="shared" si="2"/>
        <v>551.43</v>
      </c>
    </row>
    <row r="21" spans="1:12" ht="15">
      <c r="A21" s="30"/>
      <c r="B21" s="26"/>
      <c r="C21" s="27"/>
      <c r="D21" s="26"/>
      <c r="E21" s="26"/>
      <c r="F21" s="26"/>
      <c r="G21" s="28"/>
      <c r="H21" s="28"/>
      <c r="I21" s="28">
        <f>SUM(I20:I20)</f>
        <v>551.43</v>
      </c>
      <c r="J21" s="26"/>
      <c r="K21" s="26"/>
      <c r="L21" s="29">
        <f>J21-I21</f>
        <v>-551.43</v>
      </c>
    </row>
    <row r="22" spans="1:9" ht="15">
      <c r="A22" s="22" t="s">
        <v>19</v>
      </c>
      <c r="C22" s="1" t="s">
        <v>13</v>
      </c>
      <c r="D22" t="s">
        <v>10</v>
      </c>
      <c r="E22">
        <v>1</v>
      </c>
      <c r="F22">
        <v>297</v>
      </c>
      <c r="G22" s="21">
        <f t="shared" si="0"/>
        <v>4.158</v>
      </c>
      <c r="H22" s="21">
        <f t="shared" si="1"/>
        <v>297</v>
      </c>
      <c r="I22" s="21">
        <f t="shared" si="2"/>
        <v>330.85800000000006</v>
      </c>
    </row>
    <row r="23" spans="1:12" ht="15">
      <c r="A23" s="30"/>
      <c r="B23" s="26"/>
      <c r="C23" s="27"/>
      <c r="D23" s="26"/>
      <c r="E23" s="26"/>
      <c r="F23" s="26"/>
      <c r="G23" s="28"/>
      <c r="H23" s="28"/>
      <c r="I23" s="28">
        <f>SUM(I22:I22)</f>
        <v>330.85800000000006</v>
      </c>
      <c r="J23" s="26"/>
      <c r="K23" s="26"/>
      <c r="L23" s="29">
        <f>J23-I23</f>
        <v>-330.85800000000006</v>
      </c>
    </row>
    <row r="24" spans="1:9" ht="15">
      <c r="A24" s="22" t="s">
        <v>50</v>
      </c>
      <c r="C24" s="1" t="s">
        <v>13</v>
      </c>
      <c r="D24" t="s">
        <v>36</v>
      </c>
      <c r="E24">
        <v>2</v>
      </c>
      <c r="F24">
        <v>297</v>
      </c>
      <c r="G24" s="21">
        <f t="shared" si="0"/>
        <v>8.316</v>
      </c>
      <c r="H24" s="21">
        <f t="shared" si="1"/>
        <v>594</v>
      </c>
      <c r="I24" s="21">
        <f t="shared" si="2"/>
        <v>661.7160000000001</v>
      </c>
    </row>
    <row r="25" spans="1:9" ht="15">
      <c r="A25" s="22" t="s">
        <v>50</v>
      </c>
      <c r="C25" s="1" t="s">
        <v>13</v>
      </c>
      <c r="D25" t="s">
        <v>17</v>
      </c>
      <c r="E25">
        <v>1</v>
      </c>
      <c r="F25">
        <v>351</v>
      </c>
      <c r="G25" s="21">
        <f t="shared" si="0"/>
        <v>4.914</v>
      </c>
      <c r="H25" s="21">
        <f t="shared" si="1"/>
        <v>351</v>
      </c>
      <c r="I25" s="21">
        <f t="shared" si="2"/>
        <v>391.014</v>
      </c>
    </row>
    <row r="26" spans="1:12" ht="15">
      <c r="A26" s="30"/>
      <c r="B26" s="26"/>
      <c r="C26" s="27"/>
      <c r="D26" s="26"/>
      <c r="E26" s="26"/>
      <c r="F26" s="26"/>
      <c r="G26" s="28"/>
      <c r="H26" s="28"/>
      <c r="I26" s="28">
        <f>SUM(I24:I25)</f>
        <v>1052.73</v>
      </c>
      <c r="J26" s="26"/>
      <c r="K26" s="26"/>
      <c r="L26" s="29">
        <f>J26-I26</f>
        <v>-1052.73</v>
      </c>
    </row>
    <row r="27" spans="1:9" ht="15">
      <c r="A27" s="22" t="s">
        <v>52</v>
      </c>
      <c r="C27" s="1" t="s">
        <v>14</v>
      </c>
      <c r="D27" t="s">
        <v>9</v>
      </c>
      <c r="E27">
        <v>1</v>
      </c>
      <c r="F27">
        <v>261</v>
      </c>
      <c r="G27" s="21">
        <f t="shared" si="0"/>
        <v>3.654</v>
      </c>
      <c r="H27" s="21">
        <f t="shared" si="1"/>
        <v>261</v>
      </c>
      <c r="I27" s="21">
        <f t="shared" si="2"/>
        <v>290.754</v>
      </c>
    </row>
    <row r="28" spans="1:12" ht="15">
      <c r="A28" s="30"/>
      <c r="B28" s="26"/>
      <c r="C28" s="27"/>
      <c r="D28" s="26"/>
      <c r="E28" s="26"/>
      <c r="F28" s="26"/>
      <c r="G28" s="28"/>
      <c r="H28" s="28"/>
      <c r="I28" s="28">
        <f>SUM(I27:I27)</f>
        <v>290.754</v>
      </c>
      <c r="J28" s="26"/>
      <c r="K28" s="26"/>
      <c r="L28" s="29">
        <f>J28-I28</f>
        <v>-290.754</v>
      </c>
    </row>
    <row r="29" spans="1:9" ht="15">
      <c r="A29" s="22" t="s">
        <v>20</v>
      </c>
      <c r="C29" s="1" t="s">
        <v>30</v>
      </c>
      <c r="D29" t="s">
        <v>40</v>
      </c>
      <c r="E29">
        <v>1</v>
      </c>
      <c r="F29">
        <v>648</v>
      </c>
      <c r="G29" s="21">
        <f t="shared" si="0"/>
        <v>9.072000000000001</v>
      </c>
      <c r="H29" s="21">
        <f t="shared" si="1"/>
        <v>648</v>
      </c>
      <c r="I29" s="21">
        <f t="shared" si="2"/>
        <v>721.8720000000001</v>
      </c>
    </row>
    <row r="30" spans="1:12" ht="15">
      <c r="A30" s="30"/>
      <c r="B30" s="26"/>
      <c r="C30" s="27"/>
      <c r="D30" s="26"/>
      <c r="E30" s="26"/>
      <c r="F30" s="26"/>
      <c r="G30" s="28"/>
      <c r="H30" s="28"/>
      <c r="I30" s="28">
        <f>SUM(I29:I29)</f>
        <v>721.8720000000001</v>
      </c>
      <c r="J30" s="26"/>
      <c r="K30" s="26"/>
      <c r="L30" s="29">
        <f>J30-I30</f>
        <v>-721.8720000000001</v>
      </c>
    </row>
    <row r="31" spans="1:9" ht="15">
      <c r="A31" s="22" t="s">
        <v>56</v>
      </c>
      <c r="C31" s="1" t="s">
        <v>30</v>
      </c>
      <c r="D31">
        <v>98</v>
      </c>
      <c r="E31">
        <v>1</v>
      </c>
      <c r="F31">
        <v>630</v>
      </c>
      <c r="G31" s="21">
        <f t="shared" si="0"/>
        <v>8.82</v>
      </c>
      <c r="H31" s="21">
        <f t="shared" si="1"/>
        <v>630</v>
      </c>
      <c r="I31" s="21">
        <f t="shared" si="2"/>
        <v>701.82</v>
      </c>
    </row>
    <row r="32" spans="1:12" ht="15">
      <c r="A32" s="30"/>
      <c r="B32" s="26"/>
      <c r="C32" s="27"/>
      <c r="D32" s="26"/>
      <c r="E32" s="26"/>
      <c r="F32" s="26"/>
      <c r="G32" s="28"/>
      <c r="H32" s="28"/>
      <c r="I32" s="28">
        <f>SUM(I31:I31)</f>
        <v>701.82</v>
      </c>
      <c r="J32" s="26"/>
      <c r="K32" s="26"/>
      <c r="L32" s="29">
        <f>J32-I32</f>
        <v>-701.82</v>
      </c>
    </row>
    <row r="33" spans="1:9" ht="15">
      <c r="A33" s="22" t="s">
        <v>47</v>
      </c>
      <c r="C33" s="1" t="s">
        <v>13</v>
      </c>
      <c r="D33" t="s">
        <v>10</v>
      </c>
      <c r="E33">
        <v>1</v>
      </c>
      <c r="F33">
        <v>297</v>
      </c>
      <c r="G33" s="21">
        <f t="shared" si="0"/>
        <v>4.158</v>
      </c>
      <c r="H33" s="21">
        <f t="shared" si="1"/>
        <v>297</v>
      </c>
      <c r="I33" s="21">
        <f t="shared" si="2"/>
        <v>330.85800000000006</v>
      </c>
    </row>
    <row r="34" spans="1:12" ht="15">
      <c r="A34" s="30"/>
      <c r="B34" s="26"/>
      <c r="C34" s="27"/>
      <c r="D34" s="26"/>
      <c r="E34" s="26"/>
      <c r="F34" s="26"/>
      <c r="G34" s="28"/>
      <c r="H34" s="28"/>
      <c r="I34" s="28">
        <f>SUM(I33:I33)</f>
        <v>330.85800000000006</v>
      </c>
      <c r="J34" s="26"/>
      <c r="K34" s="26"/>
      <c r="L34" s="29">
        <f>J34-I34</f>
        <v>-330.85800000000006</v>
      </c>
    </row>
    <row r="35" spans="1:9" ht="15">
      <c r="A35" s="22" t="s">
        <v>49</v>
      </c>
      <c r="C35" s="1" t="s">
        <v>13</v>
      </c>
      <c r="D35" t="s">
        <v>10</v>
      </c>
      <c r="E35">
        <v>1</v>
      </c>
      <c r="F35">
        <v>297</v>
      </c>
      <c r="G35" s="21">
        <f t="shared" si="0"/>
        <v>4.158</v>
      </c>
      <c r="H35" s="21">
        <f t="shared" si="1"/>
        <v>297</v>
      </c>
      <c r="I35" s="21">
        <f t="shared" si="2"/>
        <v>330.85800000000006</v>
      </c>
    </row>
    <row r="36" spans="1:9" ht="15">
      <c r="A36" s="22" t="s">
        <v>49</v>
      </c>
      <c r="C36" s="1" t="s">
        <v>13</v>
      </c>
      <c r="D36" t="s">
        <v>11</v>
      </c>
      <c r="E36">
        <v>1</v>
      </c>
      <c r="F36">
        <v>351</v>
      </c>
      <c r="G36" s="21">
        <f t="shared" si="0"/>
        <v>4.914</v>
      </c>
      <c r="H36" s="21">
        <f t="shared" si="1"/>
        <v>351</v>
      </c>
      <c r="I36" s="21">
        <f t="shared" si="2"/>
        <v>391.014</v>
      </c>
    </row>
    <row r="37" spans="1:9" ht="15">
      <c r="A37" s="22" t="s">
        <v>49</v>
      </c>
      <c r="C37" s="1" t="s">
        <v>14</v>
      </c>
      <c r="D37" t="s">
        <v>37</v>
      </c>
      <c r="E37">
        <v>1</v>
      </c>
      <c r="F37">
        <v>261</v>
      </c>
      <c r="G37" s="21">
        <f t="shared" si="0"/>
        <v>3.654</v>
      </c>
      <c r="H37" s="21">
        <f t="shared" si="1"/>
        <v>261</v>
      </c>
      <c r="I37" s="21">
        <f t="shared" si="2"/>
        <v>290.754</v>
      </c>
    </row>
    <row r="38" spans="1:9" ht="15">
      <c r="A38" s="22" t="s">
        <v>49</v>
      </c>
      <c r="C38" s="1" t="s">
        <v>14</v>
      </c>
      <c r="D38" t="s">
        <v>11</v>
      </c>
      <c r="E38">
        <v>1</v>
      </c>
      <c r="F38">
        <v>315</v>
      </c>
      <c r="G38" s="21">
        <f t="shared" si="0"/>
        <v>4.41</v>
      </c>
      <c r="H38" s="21">
        <f t="shared" si="1"/>
        <v>315</v>
      </c>
      <c r="I38" s="21">
        <f t="shared" si="2"/>
        <v>350.91</v>
      </c>
    </row>
    <row r="39" spans="1:12" ht="15">
      <c r="A39" s="30"/>
      <c r="B39" s="26"/>
      <c r="C39" s="27"/>
      <c r="D39" s="26"/>
      <c r="E39" s="26"/>
      <c r="F39" s="26"/>
      <c r="G39" s="28"/>
      <c r="H39" s="28"/>
      <c r="I39" s="28">
        <f>SUM(I35:I38)</f>
        <v>1363.536</v>
      </c>
      <c r="J39" s="26"/>
      <c r="K39" s="26"/>
      <c r="L39" s="29">
        <f>J39-I39</f>
        <v>-1363.536</v>
      </c>
    </row>
    <row r="40" spans="1:9" ht="15">
      <c r="A40" t="s">
        <v>41</v>
      </c>
      <c r="C40" s="1" t="s">
        <v>13</v>
      </c>
      <c r="D40" t="s">
        <v>11</v>
      </c>
      <c r="E40">
        <v>1</v>
      </c>
      <c r="F40">
        <v>351</v>
      </c>
      <c r="G40" s="21">
        <f t="shared" si="0"/>
        <v>4.914</v>
      </c>
      <c r="H40" s="21">
        <f t="shared" si="1"/>
        <v>351</v>
      </c>
      <c r="I40" s="21">
        <f t="shared" si="2"/>
        <v>391.014</v>
      </c>
    </row>
    <row r="41" spans="1:9" ht="15">
      <c r="A41" t="s">
        <v>41</v>
      </c>
      <c r="C41" s="1" t="s">
        <v>13</v>
      </c>
      <c r="D41" t="s">
        <v>12</v>
      </c>
      <c r="E41">
        <v>1</v>
      </c>
      <c r="F41">
        <v>351</v>
      </c>
      <c r="G41" s="21">
        <f t="shared" si="0"/>
        <v>4.914</v>
      </c>
      <c r="H41" s="21">
        <f t="shared" si="1"/>
        <v>351</v>
      </c>
      <c r="I41" s="21">
        <f t="shared" si="2"/>
        <v>391.014</v>
      </c>
    </row>
    <row r="42" spans="1:9" ht="15">
      <c r="A42" t="s">
        <v>41</v>
      </c>
      <c r="C42" s="1" t="s">
        <v>14</v>
      </c>
      <c r="D42" t="s">
        <v>11</v>
      </c>
      <c r="E42">
        <v>1</v>
      </c>
      <c r="F42">
        <v>315</v>
      </c>
      <c r="G42" s="21">
        <f t="shared" si="0"/>
        <v>4.41</v>
      </c>
      <c r="H42" s="21">
        <f t="shared" si="1"/>
        <v>315</v>
      </c>
      <c r="I42" s="21">
        <f t="shared" si="2"/>
        <v>350.91</v>
      </c>
    </row>
    <row r="43" spans="1:12" ht="15">
      <c r="A43" s="30"/>
      <c r="B43" s="26"/>
      <c r="C43" s="27"/>
      <c r="D43" s="26"/>
      <c r="E43" s="26"/>
      <c r="F43" s="26"/>
      <c r="G43" s="28"/>
      <c r="H43" s="28"/>
      <c r="I43" s="28">
        <f>SUM(I40:I42)</f>
        <v>1132.938</v>
      </c>
      <c r="J43" s="26"/>
      <c r="K43" s="26"/>
      <c r="L43" s="29">
        <f>J43-I43</f>
        <v>-1132.938</v>
      </c>
    </row>
    <row r="44" spans="1:9" ht="15">
      <c r="A44" t="s">
        <v>53</v>
      </c>
      <c r="C44" t="s">
        <v>25</v>
      </c>
      <c r="D44" t="s">
        <v>21</v>
      </c>
      <c r="E44">
        <v>1</v>
      </c>
      <c r="F44">
        <v>3177</v>
      </c>
      <c r="G44" s="21">
        <f t="shared" si="0"/>
        <v>44.478</v>
      </c>
      <c r="H44" s="21">
        <f t="shared" si="1"/>
        <v>3177</v>
      </c>
      <c r="I44" s="21">
        <f t="shared" si="2"/>
        <v>3539.1780000000003</v>
      </c>
    </row>
    <row r="45" spans="1:12" ht="15">
      <c r="A45" s="30"/>
      <c r="B45" s="26"/>
      <c r="C45" s="27"/>
      <c r="D45" s="26"/>
      <c r="E45" s="26"/>
      <c r="F45" s="26"/>
      <c r="G45" s="28"/>
      <c r="H45" s="28"/>
      <c r="I45" s="28">
        <f>SUM(I44:I44)</f>
        <v>3539.1780000000003</v>
      </c>
      <c r="J45" s="26"/>
      <c r="K45" s="26"/>
      <c r="L45" s="29">
        <f>J45-I45</f>
        <v>-3539.1780000000003</v>
      </c>
    </row>
    <row r="46" spans="1:9" ht="15">
      <c r="A46" s="22" t="s">
        <v>51</v>
      </c>
      <c r="C46" s="1" t="s">
        <v>13</v>
      </c>
      <c r="D46" t="s">
        <v>17</v>
      </c>
      <c r="E46">
        <v>1</v>
      </c>
      <c r="F46">
        <v>351</v>
      </c>
      <c r="G46" s="21">
        <f t="shared" si="0"/>
        <v>4.914</v>
      </c>
      <c r="H46" s="21">
        <f t="shared" si="1"/>
        <v>351</v>
      </c>
      <c r="I46" s="21">
        <f t="shared" si="2"/>
        <v>391.014</v>
      </c>
    </row>
    <row r="47" spans="1:12" ht="15">
      <c r="A47" s="30"/>
      <c r="B47" s="26"/>
      <c r="C47" s="27"/>
      <c r="D47" s="26"/>
      <c r="E47" s="26"/>
      <c r="F47" s="26"/>
      <c r="G47" s="28"/>
      <c r="H47" s="28"/>
      <c r="I47" s="28">
        <f>SUM(I46:I46)</f>
        <v>391.014</v>
      </c>
      <c r="J47" s="26"/>
      <c r="K47" s="26"/>
      <c r="L47" s="29">
        <f>J47-I47</f>
        <v>-391.014</v>
      </c>
    </row>
    <row r="48" spans="1:9" ht="15">
      <c r="A48" s="22" t="s">
        <v>43</v>
      </c>
      <c r="C48" s="1" t="s">
        <v>13</v>
      </c>
      <c r="D48" t="s">
        <v>15</v>
      </c>
      <c r="E48">
        <v>1</v>
      </c>
      <c r="F48">
        <v>297</v>
      </c>
      <c r="G48" s="21">
        <f t="shared" si="0"/>
        <v>4.158</v>
      </c>
      <c r="H48" s="21">
        <f t="shared" si="1"/>
        <v>297</v>
      </c>
      <c r="I48" s="21">
        <f t="shared" si="2"/>
        <v>330.85800000000006</v>
      </c>
    </row>
    <row r="49" spans="1:9" ht="15">
      <c r="A49" s="22" t="s">
        <v>43</v>
      </c>
      <c r="C49" s="1" t="s">
        <v>27</v>
      </c>
      <c r="D49" t="s">
        <v>39</v>
      </c>
      <c r="E49">
        <v>1</v>
      </c>
      <c r="F49">
        <v>1440</v>
      </c>
      <c r="G49" s="21">
        <f t="shared" si="0"/>
        <v>20.16</v>
      </c>
      <c r="H49" s="21">
        <f t="shared" si="1"/>
        <v>1440</v>
      </c>
      <c r="I49" s="21">
        <f t="shared" si="2"/>
        <v>1604.1600000000003</v>
      </c>
    </row>
    <row r="50" spans="1:9" ht="15">
      <c r="A50" s="25" t="s">
        <v>43</v>
      </c>
      <c r="C50" s="1" t="s">
        <v>29</v>
      </c>
      <c r="D50">
        <v>86</v>
      </c>
      <c r="E50">
        <v>1</v>
      </c>
      <c r="F50">
        <v>630</v>
      </c>
      <c r="G50" s="21">
        <f t="shared" si="0"/>
        <v>8.82</v>
      </c>
      <c r="H50" s="21">
        <f t="shared" si="1"/>
        <v>630</v>
      </c>
      <c r="I50" s="21">
        <f t="shared" si="2"/>
        <v>701.82</v>
      </c>
    </row>
    <row r="51" spans="1:12" ht="15">
      <c r="A51" s="30"/>
      <c r="B51" s="26"/>
      <c r="C51" s="27"/>
      <c r="D51" s="26"/>
      <c r="E51" s="26"/>
      <c r="F51" s="26"/>
      <c r="G51" s="28"/>
      <c r="H51" s="28"/>
      <c r="I51" s="28">
        <f>SUM(I48:I50)</f>
        <v>2636.8380000000006</v>
      </c>
      <c r="J51" s="26"/>
      <c r="K51" s="26"/>
      <c r="L51" s="29">
        <f>J51-I51</f>
        <v>-2636.8380000000006</v>
      </c>
    </row>
    <row r="52" spans="1:9" ht="15">
      <c r="A52" s="22" t="s">
        <v>48</v>
      </c>
      <c r="C52" s="1" t="s">
        <v>13</v>
      </c>
      <c r="D52" t="s">
        <v>10</v>
      </c>
      <c r="E52">
        <v>1</v>
      </c>
      <c r="F52">
        <v>297</v>
      </c>
      <c r="G52" s="21">
        <f t="shared" si="0"/>
        <v>4.158</v>
      </c>
      <c r="H52" s="21">
        <f t="shared" si="1"/>
        <v>297</v>
      </c>
      <c r="I52" s="21">
        <f t="shared" si="2"/>
        <v>330.85800000000006</v>
      </c>
    </row>
    <row r="53" spans="1:12" ht="15">
      <c r="A53" s="30"/>
      <c r="B53" s="26"/>
      <c r="C53" s="27"/>
      <c r="D53" s="26"/>
      <c r="E53" s="26"/>
      <c r="F53" s="26"/>
      <c r="G53" s="28"/>
      <c r="H53" s="28"/>
      <c r="I53" s="28">
        <f>SUM(I52:I52)</f>
        <v>330.85800000000006</v>
      </c>
      <c r="J53" s="26"/>
      <c r="K53" s="26"/>
      <c r="L53" s="29">
        <f>J53-I53</f>
        <v>-330.85800000000006</v>
      </c>
    </row>
    <row r="54" spans="1:9" ht="15">
      <c r="A54" s="22" t="s">
        <v>45</v>
      </c>
      <c r="C54" s="1" t="s">
        <v>13</v>
      </c>
      <c r="D54" t="s">
        <v>16</v>
      </c>
      <c r="E54">
        <v>2</v>
      </c>
      <c r="F54">
        <v>297</v>
      </c>
      <c r="G54" s="21">
        <f t="shared" si="0"/>
        <v>8.316</v>
      </c>
      <c r="H54" s="21">
        <f t="shared" si="1"/>
        <v>594</v>
      </c>
      <c r="I54" s="21">
        <f t="shared" si="2"/>
        <v>661.7160000000001</v>
      </c>
    </row>
    <row r="55" spans="1:12" ht="15">
      <c r="A55" s="30"/>
      <c r="B55" s="26"/>
      <c r="C55" s="27"/>
      <c r="D55" s="26"/>
      <c r="E55" s="26"/>
      <c r="F55" s="26"/>
      <c r="G55" s="28"/>
      <c r="H55" s="28"/>
      <c r="I55" s="28">
        <f>SUM(I54:I54)</f>
        <v>661.7160000000001</v>
      </c>
      <c r="J55" s="26"/>
      <c r="K55" s="26"/>
      <c r="L55" s="29">
        <f>J55-I55</f>
        <v>-661.7160000000001</v>
      </c>
    </row>
    <row r="56" spans="1:9" ht="15">
      <c r="A56" s="20" t="s">
        <v>54</v>
      </c>
      <c r="C56" t="s">
        <v>26</v>
      </c>
      <c r="D56" t="s">
        <v>38</v>
      </c>
      <c r="E56">
        <v>1</v>
      </c>
      <c r="F56">
        <v>3060</v>
      </c>
      <c r="G56" s="21">
        <f t="shared" si="0"/>
        <v>42.84</v>
      </c>
      <c r="H56" s="21">
        <f t="shared" si="1"/>
        <v>3060</v>
      </c>
      <c r="I56" s="21">
        <f t="shared" si="2"/>
        <v>3408.8400000000006</v>
      </c>
    </row>
    <row r="57" spans="1:9" ht="15">
      <c r="A57" s="23" t="s">
        <v>54</v>
      </c>
      <c r="C57" s="1" t="s">
        <v>35</v>
      </c>
      <c r="D57">
        <v>116</v>
      </c>
      <c r="E57">
        <v>1</v>
      </c>
      <c r="F57">
        <v>756.9</v>
      </c>
      <c r="G57" s="21">
        <f t="shared" si="0"/>
        <v>10.5966</v>
      </c>
      <c r="H57" s="21">
        <f t="shared" si="1"/>
        <v>756.9</v>
      </c>
      <c r="I57" s="21">
        <f t="shared" si="2"/>
        <v>843.1866</v>
      </c>
    </row>
    <row r="58" spans="1:12" ht="15">
      <c r="A58" s="30"/>
      <c r="B58" s="26"/>
      <c r="C58" s="27"/>
      <c r="D58" s="26"/>
      <c r="E58" s="26"/>
      <c r="F58" s="26"/>
      <c r="G58" s="28"/>
      <c r="H58" s="28"/>
      <c r="I58" s="28">
        <f>SUM(I56:I57)</f>
        <v>4252.026600000001</v>
      </c>
      <c r="J58" s="26"/>
      <c r="K58" s="26"/>
      <c r="L58" s="29">
        <f>J58-I58</f>
        <v>-4252.026600000001</v>
      </c>
    </row>
    <row r="59" spans="7:8" ht="15">
      <c r="G59" s="19"/>
      <c r="H59" s="19"/>
    </row>
  </sheetData>
  <sheetProtection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2011-08-19T00:29:36Z</cp:lastPrinted>
  <dcterms:created xsi:type="dcterms:W3CDTF">2011-07-04T07:27:42Z</dcterms:created>
  <dcterms:modified xsi:type="dcterms:W3CDTF">2011-08-29T20:54:41Z</dcterms:modified>
  <cp:category/>
  <cp:version/>
  <cp:contentType/>
  <cp:contentStatus/>
</cp:coreProperties>
</file>