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(2)'!$A$3:$L$4</definedName>
  </definedNames>
  <calcPr fullCalcOnLoad="1" refMode="R1C1"/>
</workbook>
</file>

<file path=xl/sharedStrings.xml><?xml version="1.0" encoding="utf-8"?>
<sst xmlns="http://schemas.openxmlformats.org/spreadsheetml/2006/main" count="111" uniqueCount="55">
  <si>
    <t>наименование</t>
  </si>
  <si>
    <t>цвет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</si>
  <si>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</si>
  <si>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</si>
  <si>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</si>
  <si>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</si>
  <si>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</si>
  <si>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</si>
  <si>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</si>
  <si>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</si>
  <si>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28-31</t>
  </si>
  <si>
    <t>98-104</t>
  </si>
  <si>
    <t>27-30</t>
  </si>
  <si>
    <t>25-28</t>
  </si>
  <si>
    <t>38-40</t>
  </si>
  <si>
    <t>39-42</t>
  </si>
  <si>
    <t>116-122</t>
  </si>
  <si>
    <t>Квадратная мама</t>
  </si>
  <si>
    <t>_Оксана_</t>
  </si>
  <si>
    <t>Термоноски вул</t>
  </si>
  <si>
    <t>Термоноски стрейч</t>
  </si>
  <si>
    <t>комбинезон торнадо экстр уни</t>
  </si>
  <si>
    <t>комбинезон торнадо клас конфетка</t>
  </si>
  <si>
    <t>Полукомбез вишня</t>
  </si>
  <si>
    <t>Полукомбез черный</t>
  </si>
  <si>
    <t>Полукомбез слива</t>
  </si>
  <si>
    <t>Полукомбез коралл</t>
  </si>
  <si>
    <t>sovusha</t>
  </si>
  <si>
    <t>17-18</t>
  </si>
  <si>
    <t>19-22</t>
  </si>
  <si>
    <t>22-24</t>
  </si>
  <si>
    <t>33-35</t>
  </si>
  <si>
    <t>36-38</t>
  </si>
  <si>
    <t>36-39</t>
  </si>
  <si>
    <t>40-43</t>
  </si>
  <si>
    <t>Dinnik</t>
  </si>
  <si>
    <t>daha2009</t>
  </si>
  <si>
    <t>Юлия_Ч</t>
  </si>
  <si>
    <t>Trisha</t>
  </si>
  <si>
    <t>Cheburr</t>
  </si>
  <si>
    <t>katyonash</t>
  </si>
  <si>
    <t>Taptun4ik</t>
  </si>
  <si>
    <t>natakov</t>
  </si>
  <si>
    <t>Syloeva</t>
  </si>
  <si>
    <t>blackhorse</t>
  </si>
  <si>
    <t>МаняИванова</t>
  </si>
  <si>
    <t xml:space="preserve">Квадратная мама </t>
  </si>
  <si>
    <t>AVISTA</t>
  </si>
  <si>
    <t>Ларик</t>
  </si>
  <si>
    <t>куртка вишня</t>
  </si>
  <si>
    <t>92-98</t>
  </si>
  <si>
    <t>куртка сакура</t>
  </si>
  <si>
    <t>122-128</t>
  </si>
  <si>
    <t>свитшот розовый</t>
  </si>
  <si>
    <t>Cвитшот какао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</si>
</sst>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ourier New"/>
      <family val="3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8.5"/>
      <color indexed="8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Calibri"/>
      <family val="2"/>
    </font>
    <font>
      <sz val="9"/>
      <color rgb="FF000000"/>
      <name val="Verdana"/>
      <family val="2"/>
    </font>
    <font>
      <sz val="8.5"/>
      <color rgb="FF00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1" fontId="4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5">
      <selection activeCell="C56" sqref="C56"/>
    </sheetView>
  </sheetViews>
  <sheetFormatPr defaultColWidth="9.140625" defaultRowHeight="15"/>
  <cols>
    <col min="1" max="1" width="10.7109375" style="0" customWidth="1"/>
    <col min="2" max="2" width="3.8515625" style="0" customWidth="1"/>
    <col min="3" max="3" width="15.00390625" style="0" customWidth="1"/>
    <col min="5" max="5" width="7.57421875" style="0" customWidth="1"/>
    <col min="6" max="6" width="3.57421875" style="0" customWidth="1"/>
    <col min="7" max="7" width="5.00390625" style="0" customWidth="1"/>
    <col min="8" max="8" width="5.57421875" style="0" customWidth="1"/>
    <col min="9" max="9" width="5.28125" style="0" customWidth="1"/>
    <col min="10" max="10" width="5.8515625" style="18" customWidth="1"/>
    <col min="11" max="11" width="5.28125" style="0" customWidth="1"/>
    <col min="12" max="12" width="4.421875" style="18" customWidth="1"/>
    <col min="13" max="13" width="9.140625" style="0" customWidth="1"/>
    <col min="256" max="16384" width="10.7109375" style="0" customWidth="1"/>
  </cols>
  <sheetData>
    <row r="1" spans="3:11" ht="15">
      <c r="C1" s="8" t="s">
        <v>9</v>
      </c>
      <c r="D1" s="8"/>
      <c r="E1" s="8"/>
      <c r="F1" s="9"/>
      <c r="H1" s="10">
        <v>0.0135</v>
      </c>
      <c r="I1" s="8"/>
      <c r="K1" s="8"/>
    </row>
    <row r="2" spans="3:12" ht="15">
      <c r="C2" s="11"/>
      <c r="D2" s="11"/>
      <c r="E2" s="12"/>
      <c r="F2" s="13"/>
      <c r="G2" s="14"/>
      <c r="H2" s="13"/>
      <c r="I2" s="13"/>
      <c r="J2" s="16"/>
      <c r="K2" s="15"/>
      <c r="L2" s="16"/>
    </row>
    <row r="3" spans="3:12" ht="15">
      <c r="C3" s="2" t="s">
        <v>0</v>
      </c>
      <c r="D3" s="2" t="s">
        <v>1</v>
      </c>
      <c r="E3" s="3" t="s">
        <v>2</v>
      </c>
      <c r="F3" s="4" t="s">
        <v>3</v>
      </c>
      <c r="G3" s="5" t="s">
        <v>4</v>
      </c>
      <c r="H3" s="6" t="s">
        <v>5</v>
      </c>
      <c r="I3" s="6"/>
      <c r="J3" s="17" t="s">
        <v>6</v>
      </c>
      <c r="K3" s="7" t="s">
        <v>7</v>
      </c>
      <c r="L3" s="17" t="s">
        <v>8</v>
      </c>
    </row>
    <row r="4" spans="1:10" ht="15">
      <c r="A4" s="21" t="s">
        <v>18</v>
      </c>
      <c r="B4" s="21"/>
      <c r="C4" s="1" t="s">
        <v>20</v>
      </c>
      <c r="E4" t="s">
        <v>10</v>
      </c>
      <c r="F4">
        <v>4</v>
      </c>
      <c r="G4">
        <v>275.5</v>
      </c>
      <c r="H4" s="20">
        <f>G4*F4*$H$1</f>
        <v>14.877</v>
      </c>
      <c r="I4" s="20">
        <f>F4*G4</f>
        <v>1102</v>
      </c>
      <c r="J4" s="20">
        <f>I4*1.1+H4</f>
        <v>1227.077</v>
      </c>
    </row>
    <row r="5" spans="1:12" ht="15">
      <c r="A5" s="22"/>
      <c r="B5" s="23"/>
      <c r="C5" s="24"/>
      <c r="D5" s="25"/>
      <c r="E5" s="25"/>
      <c r="F5" s="25"/>
      <c r="G5" s="25"/>
      <c r="H5" s="26"/>
      <c r="I5" s="26"/>
      <c r="J5" s="26">
        <f>SUM(J4)</f>
        <v>1227.077</v>
      </c>
      <c r="K5" s="29">
        <v>1240</v>
      </c>
      <c r="L5" s="27">
        <f>K5-J5</f>
        <v>12.923000000000002</v>
      </c>
    </row>
    <row r="6" spans="1:10" ht="15">
      <c r="A6" s="21" t="s">
        <v>47</v>
      </c>
      <c r="B6" s="21"/>
      <c r="C6" s="1" t="s">
        <v>26</v>
      </c>
      <c r="E6">
        <v>98</v>
      </c>
      <c r="F6">
        <v>1</v>
      </c>
      <c r="G6">
        <v>665</v>
      </c>
      <c r="H6" s="20">
        <f aca="true" t="shared" si="0" ref="H6:H11">G6*F6*$H$1</f>
        <v>8.9775</v>
      </c>
      <c r="I6" s="20">
        <f aca="true" t="shared" si="1" ref="I6:I11">F6*G6</f>
        <v>665</v>
      </c>
      <c r="J6" s="20">
        <f aca="true" t="shared" si="2" ref="J6:J11">I6*1.1+H6</f>
        <v>740.4775000000001</v>
      </c>
    </row>
    <row r="7" spans="1:10" ht="15">
      <c r="A7" s="21" t="s">
        <v>47</v>
      </c>
      <c r="B7" s="21"/>
      <c r="C7" s="1" t="s">
        <v>49</v>
      </c>
      <c r="E7" t="s">
        <v>50</v>
      </c>
      <c r="F7">
        <v>1</v>
      </c>
      <c r="G7">
        <v>845.5</v>
      </c>
      <c r="H7" s="20">
        <f t="shared" si="0"/>
        <v>11.41425</v>
      </c>
      <c r="I7" s="20">
        <f t="shared" si="1"/>
        <v>845.5</v>
      </c>
      <c r="J7" s="20">
        <f t="shared" si="2"/>
        <v>941.4642500000001</v>
      </c>
    </row>
    <row r="8" spans="1:10" ht="15">
      <c r="A8" s="21" t="s">
        <v>47</v>
      </c>
      <c r="B8" s="21"/>
      <c r="C8" s="1" t="s">
        <v>51</v>
      </c>
      <c r="E8" t="s">
        <v>52</v>
      </c>
      <c r="F8">
        <v>1</v>
      </c>
      <c r="G8">
        <v>931</v>
      </c>
      <c r="H8" s="20">
        <f t="shared" si="0"/>
        <v>12.5685</v>
      </c>
      <c r="I8" s="20">
        <f t="shared" si="1"/>
        <v>931</v>
      </c>
      <c r="J8" s="20">
        <f t="shared" si="2"/>
        <v>1036.6685000000002</v>
      </c>
    </row>
    <row r="9" spans="1:10" ht="15">
      <c r="A9" s="21" t="s">
        <v>47</v>
      </c>
      <c r="B9" s="21"/>
      <c r="C9" s="1" t="s">
        <v>23</v>
      </c>
      <c r="E9" t="s">
        <v>16</v>
      </c>
      <c r="F9">
        <v>1</v>
      </c>
      <c r="G9">
        <v>513</v>
      </c>
      <c r="H9" s="20">
        <f t="shared" si="0"/>
        <v>6.9254999999999995</v>
      </c>
      <c r="I9" s="20">
        <f t="shared" si="1"/>
        <v>513</v>
      </c>
      <c r="J9" s="20">
        <f t="shared" si="2"/>
        <v>571.2255</v>
      </c>
    </row>
    <row r="10" spans="1:10" ht="15">
      <c r="A10" s="21" t="s">
        <v>47</v>
      </c>
      <c r="B10" s="21"/>
      <c r="C10" s="22" t="s">
        <v>53</v>
      </c>
      <c r="E10" t="s">
        <v>16</v>
      </c>
      <c r="F10">
        <v>1</v>
      </c>
      <c r="G10">
        <v>522.5</v>
      </c>
      <c r="H10" s="20">
        <f t="shared" si="0"/>
        <v>7.05375</v>
      </c>
      <c r="I10" s="20">
        <f t="shared" si="1"/>
        <v>522.5</v>
      </c>
      <c r="J10" s="20">
        <f t="shared" si="2"/>
        <v>581.80375</v>
      </c>
    </row>
    <row r="11" spans="1:10" ht="15">
      <c r="A11" s="21" t="s">
        <v>47</v>
      </c>
      <c r="B11" s="21"/>
      <c r="C11" s="22" t="s">
        <v>53</v>
      </c>
      <c r="E11">
        <v>92</v>
      </c>
      <c r="F11">
        <v>1</v>
      </c>
      <c r="G11">
        <v>522.5</v>
      </c>
      <c r="H11" s="20">
        <f t="shared" si="0"/>
        <v>7.05375</v>
      </c>
      <c r="I11" s="20">
        <f t="shared" si="1"/>
        <v>522.5</v>
      </c>
      <c r="J11" s="20">
        <f t="shared" si="2"/>
        <v>581.80375</v>
      </c>
    </row>
    <row r="12" spans="1:12" ht="15">
      <c r="A12" s="22"/>
      <c r="B12" s="23"/>
      <c r="C12" s="28"/>
      <c r="D12" s="25"/>
      <c r="E12" s="25"/>
      <c r="F12" s="25"/>
      <c r="G12" s="25"/>
      <c r="H12" s="26"/>
      <c r="I12" s="26"/>
      <c r="J12" s="26">
        <f>SUM(J6:J11)</f>
        <v>4453.44325</v>
      </c>
      <c r="K12" s="29">
        <v>4500</v>
      </c>
      <c r="L12" s="27">
        <f>K12-J12</f>
        <v>46.55674999999974</v>
      </c>
    </row>
    <row r="13" spans="1:10" ht="15">
      <c r="A13" s="21" t="s">
        <v>44</v>
      </c>
      <c r="B13" s="21"/>
      <c r="C13" s="1" t="s">
        <v>23</v>
      </c>
      <c r="E13">
        <v>86</v>
      </c>
      <c r="F13">
        <v>1</v>
      </c>
      <c r="G13">
        <v>475</v>
      </c>
      <c r="H13" s="20">
        <f>G13*F13*$H$1</f>
        <v>6.4125</v>
      </c>
      <c r="I13" s="20">
        <f>F13*G13</f>
        <v>475</v>
      </c>
      <c r="J13" s="20">
        <f>I13*1.1+H13</f>
        <v>528.9125</v>
      </c>
    </row>
    <row r="14" spans="1:12" ht="15">
      <c r="A14" s="22"/>
      <c r="B14" s="23"/>
      <c r="C14" s="28"/>
      <c r="D14" s="25"/>
      <c r="E14" s="25"/>
      <c r="F14" s="25"/>
      <c r="G14" s="25"/>
      <c r="H14" s="26"/>
      <c r="I14" s="26"/>
      <c r="J14" s="26">
        <f>SUM(J13:J13)</f>
        <v>528.9125</v>
      </c>
      <c r="K14" s="29">
        <v>540</v>
      </c>
      <c r="L14" s="27">
        <f>K14-J14</f>
        <v>11.087499999999977</v>
      </c>
    </row>
    <row r="15" spans="1:10" ht="15">
      <c r="A15" s="21" t="s">
        <v>39</v>
      </c>
      <c r="B15" s="21"/>
      <c r="C15" s="1" t="s">
        <v>19</v>
      </c>
      <c r="E15" t="s">
        <v>12</v>
      </c>
      <c r="F15">
        <v>1</v>
      </c>
      <c r="G15">
        <v>313.5</v>
      </c>
      <c r="H15" s="20">
        <f>G15*F15*$H$1</f>
        <v>4.23225</v>
      </c>
      <c r="I15" s="20">
        <f>F15*G15</f>
        <v>313.5</v>
      </c>
      <c r="J15" s="20">
        <f>I15*1.1+H15</f>
        <v>349.08225000000004</v>
      </c>
    </row>
    <row r="16" spans="1:10" ht="15">
      <c r="A16" s="19" t="s">
        <v>39</v>
      </c>
      <c r="B16" s="19"/>
      <c r="C16" t="s">
        <v>21</v>
      </c>
      <c r="E16" t="s">
        <v>11</v>
      </c>
      <c r="F16">
        <v>1</v>
      </c>
      <c r="G16">
        <v>3353.5</v>
      </c>
      <c r="H16" s="20">
        <f>G16*F16*$H$1</f>
        <v>45.27225</v>
      </c>
      <c r="I16" s="20">
        <f>F16*G16</f>
        <v>3353.5</v>
      </c>
      <c r="J16" s="20">
        <f>I16*1.1+H16</f>
        <v>3734.1222500000003</v>
      </c>
    </row>
    <row r="17" spans="1:10" ht="15">
      <c r="A17" s="19" t="s">
        <v>39</v>
      </c>
      <c r="B17" s="19"/>
      <c r="C17" t="s">
        <v>22</v>
      </c>
      <c r="E17" t="s">
        <v>16</v>
      </c>
      <c r="F17">
        <v>1</v>
      </c>
      <c r="G17">
        <v>3230</v>
      </c>
      <c r="H17" s="20">
        <f>G17*F17*$H$1</f>
        <v>43.605</v>
      </c>
      <c r="I17" s="20">
        <f>F17*G17</f>
        <v>3230</v>
      </c>
      <c r="J17" s="20">
        <f>I17*1.1+H17</f>
        <v>3596.6050000000005</v>
      </c>
    </row>
    <row r="18" spans="1:12" ht="15">
      <c r="A18" s="22"/>
      <c r="B18" s="23"/>
      <c r="C18" s="28"/>
      <c r="D18" s="25"/>
      <c r="E18" s="25"/>
      <c r="F18" s="25"/>
      <c r="G18" s="25"/>
      <c r="H18" s="26"/>
      <c r="I18" s="26"/>
      <c r="J18" s="26">
        <f>SUM(J15:J17)</f>
        <v>7679.809500000001</v>
      </c>
      <c r="K18" s="29">
        <f>9000-1296</f>
        <v>7704</v>
      </c>
      <c r="L18" s="27">
        <f>K18-J18</f>
        <v>24.190499999998792</v>
      </c>
    </row>
    <row r="19" spans="1:10" ht="15">
      <c r="A19" s="21" t="s">
        <v>36</v>
      </c>
      <c r="B19" s="21"/>
      <c r="C19" s="1" t="s">
        <v>19</v>
      </c>
      <c r="E19" t="s">
        <v>30</v>
      </c>
      <c r="F19">
        <v>1</v>
      </c>
      <c r="G19">
        <v>313.5</v>
      </c>
      <c r="H19" s="20">
        <f>G19*F19*$H$1</f>
        <v>4.23225</v>
      </c>
      <c r="I19" s="20">
        <f>F19*G19</f>
        <v>313.5</v>
      </c>
      <c r="J19" s="20">
        <f>I19*1.1+H19</f>
        <v>349.08225000000004</v>
      </c>
    </row>
    <row r="20" spans="1:10" ht="15">
      <c r="A20" s="21" t="s">
        <v>36</v>
      </c>
      <c r="B20" s="21"/>
      <c r="C20" s="1" t="s">
        <v>19</v>
      </c>
      <c r="E20" t="s">
        <v>31</v>
      </c>
      <c r="F20">
        <v>1</v>
      </c>
      <c r="G20">
        <v>313.5</v>
      </c>
      <c r="H20" s="20">
        <f>G20*F20*$H$1</f>
        <v>4.23225</v>
      </c>
      <c r="I20" s="20">
        <f>F20*G20</f>
        <v>313.5</v>
      </c>
      <c r="J20" s="20">
        <f>I20*1.1+H20</f>
        <v>349.08225000000004</v>
      </c>
    </row>
    <row r="21" spans="1:12" ht="15">
      <c r="A21" s="22"/>
      <c r="B21" s="23"/>
      <c r="C21" s="28"/>
      <c r="D21" s="25"/>
      <c r="E21" s="25"/>
      <c r="F21" s="25"/>
      <c r="G21" s="25"/>
      <c r="H21" s="26"/>
      <c r="I21" s="26"/>
      <c r="J21" s="26">
        <f>SUM(J19:J20)</f>
        <v>698.1645000000001</v>
      </c>
      <c r="K21" s="29">
        <v>700</v>
      </c>
      <c r="L21" s="27">
        <f>K21-J21</f>
        <v>1.8354999999999109</v>
      </c>
    </row>
    <row r="22" spans="1:10" ht="15">
      <c r="A22" s="21" t="s">
        <v>35</v>
      </c>
      <c r="B22" s="21"/>
      <c r="C22" s="1" t="s">
        <v>19</v>
      </c>
      <c r="E22" t="s">
        <v>29</v>
      </c>
      <c r="F22">
        <v>1</v>
      </c>
      <c r="G22">
        <v>313.5</v>
      </c>
      <c r="H22" s="20">
        <f>G22*F22*$H$1</f>
        <v>4.23225</v>
      </c>
      <c r="I22" s="20">
        <f>F22*G22</f>
        <v>313.5</v>
      </c>
      <c r="J22" s="20">
        <f>I22*1.1+H22</f>
        <v>349.08225000000004</v>
      </c>
    </row>
    <row r="23" spans="1:10" ht="15">
      <c r="A23" s="21" t="s">
        <v>35</v>
      </c>
      <c r="B23" s="21"/>
      <c r="C23" s="1" t="s">
        <v>19</v>
      </c>
      <c r="E23" t="s">
        <v>32</v>
      </c>
      <c r="F23">
        <v>1</v>
      </c>
      <c r="G23">
        <v>370.5</v>
      </c>
      <c r="H23" s="20">
        <f>G23*F23*$H$1</f>
        <v>5.00175</v>
      </c>
      <c r="I23" s="20">
        <f>F23*G23</f>
        <v>370.5</v>
      </c>
      <c r="J23" s="20">
        <f>I23*1.1+H23</f>
        <v>412.55175</v>
      </c>
    </row>
    <row r="24" spans="1:12" ht="15">
      <c r="A24" s="22"/>
      <c r="B24" s="23"/>
      <c r="C24" s="28"/>
      <c r="D24" s="25"/>
      <c r="E24" s="25"/>
      <c r="F24" s="25"/>
      <c r="G24" s="25"/>
      <c r="H24" s="26"/>
      <c r="I24" s="26"/>
      <c r="J24" s="26">
        <f>SUM(J22:J23)</f>
        <v>761.634</v>
      </c>
      <c r="K24" s="29">
        <v>764</v>
      </c>
      <c r="L24" s="27">
        <f>K24-J24</f>
        <v>2.3659999999999854</v>
      </c>
    </row>
    <row r="25" spans="1:10" ht="15">
      <c r="A25" s="21" t="s">
        <v>40</v>
      </c>
      <c r="B25" s="21"/>
      <c r="C25" s="1" t="s">
        <v>19</v>
      </c>
      <c r="E25" t="s">
        <v>32</v>
      </c>
      <c r="F25">
        <v>1</v>
      </c>
      <c r="G25">
        <v>370.5</v>
      </c>
      <c r="H25" s="20">
        <f>G25*F25*$H$1</f>
        <v>5.00175</v>
      </c>
      <c r="I25" s="20">
        <f>F25*G25</f>
        <v>370.5</v>
      </c>
      <c r="J25" s="20">
        <f>I25*1.1+H25</f>
        <v>412.55175</v>
      </c>
    </row>
    <row r="26" spans="1:10" ht="15">
      <c r="A26" s="21" t="s">
        <v>40</v>
      </c>
      <c r="B26" s="21"/>
      <c r="C26" s="1" t="s">
        <v>20</v>
      </c>
      <c r="E26" t="s">
        <v>13</v>
      </c>
      <c r="F26">
        <v>1</v>
      </c>
      <c r="G26">
        <v>275.5</v>
      </c>
      <c r="H26" s="20">
        <f>G26*F26*$H$1</f>
        <v>3.71925</v>
      </c>
      <c r="I26" s="20">
        <f>F26*G26</f>
        <v>275.5</v>
      </c>
      <c r="J26" s="20">
        <f>I26*1.1+H26</f>
        <v>306.76925</v>
      </c>
    </row>
    <row r="27" spans="1:10" ht="15">
      <c r="A27" s="21" t="s">
        <v>40</v>
      </c>
      <c r="B27" s="21"/>
      <c r="C27" s="1" t="s">
        <v>20</v>
      </c>
      <c r="E27" t="s">
        <v>33</v>
      </c>
      <c r="F27">
        <v>1</v>
      </c>
      <c r="G27">
        <v>332.5</v>
      </c>
      <c r="H27" s="20">
        <f>G27*F27*$H$1</f>
        <v>4.48875</v>
      </c>
      <c r="I27" s="20">
        <f>F27*G27</f>
        <v>332.5</v>
      </c>
      <c r="J27" s="20">
        <f>I27*1.1+H27</f>
        <v>370.23875000000004</v>
      </c>
    </row>
    <row r="28" spans="1:12" ht="15">
      <c r="A28" s="22"/>
      <c r="B28" s="23"/>
      <c r="C28" s="28"/>
      <c r="D28" s="25"/>
      <c r="E28" s="25"/>
      <c r="F28" s="25"/>
      <c r="G28" s="25"/>
      <c r="H28" s="26"/>
      <c r="I28" s="26"/>
      <c r="J28" s="26">
        <f>SUM(J25:J27)</f>
        <v>1089.5597500000001</v>
      </c>
      <c r="K28" s="29">
        <v>1100</v>
      </c>
      <c r="L28" s="27">
        <f>K28-J28</f>
        <v>10.440249999999878</v>
      </c>
    </row>
    <row r="29" spans="1:10" ht="15">
      <c r="A29" s="21" t="s">
        <v>42</v>
      </c>
      <c r="B29" s="21"/>
      <c r="C29" s="1" t="s">
        <v>19</v>
      </c>
      <c r="E29" t="s">
        <v>15</v>
      </c>
      <c r="F29">
        <v>1</v>
      </c>
      <c r="G29">
        <v>370.5</v>
      </c>
      <c r="H29" s="20">
        <f>G29*F29*$H$1</f>
        <v>5.00175</v>
      </c>
      <c r="I29" s="20">
        <f>F29*G29</f>
        <v>370.5</v>
      </c>
      <c r="J29" s="20">
        <f>I29*1.1+H29</f>
        <v>412.55175</v>
      </c>
    </row>
    <row r="30" spans="1:10" ht="15">
      <c r="A30" s="21" t="s">
        <v>42</v>
      </c>
      <c r="B30" s="21"/>
      <c r="C30" s="1" t="s">
        <v>20</v>
      </c>
      <c r="E30" t="s">
        <v>10</v>
      </c>
      <c r="F30">
        <v>2</v>
      </c>
      <c r="G30">
        <v>275.5</v>
      </c>
      <c r="H30" s="20">
        <f>G30*F30*$H$1</f>
        <v>7.4385</v>
      </c>
      <c r="I30" s="20">
        <f>F30*G30</f>
        <v>551</v>
      </c>
      <c r="J30" s="20">
        <f>I30*1.1+H30</f>
        <v>613.5385</v>
      </c>
    </row>
    <row r="31" spans="1:10" ht="15">
      <c r="A31" s="21" t="s">
        <v>42</v>
      </c>
      <c r="B31" s="21"/>
      <c r="C31" s="1" t="s">
        <v>20</v>
      </c>
      <c r="E31" t="s">
        <v>33</v>
      </c>
      <c r="F31">
        <v>1</v>
      </c>
      <c r="G31">
        <v>332.5</v>
      </c>
      <c r="H31" s="20">
        <f>G31*F31*$H$1</f>
        <v>4.48875</v>
      </c>
      <c r="I31" s="20">
        <f>F31*G31</f>
        <v>332.5</v>
      </c>
      <c r="J31" s="20">
        <f>I31*1.1+H31</f>
        <v>370.23875000000004</v>
      </c>
    </row>
    <row r="32" spans="1:10" ht="15">
      <c r="A32" s="21" t="s">
        <v>42</v>
      </c>
      <c r="B32" s="21"/>
      <c r="C32" s="30" t="s">
        <v>54</v>
      </c>
      <c r="E32" t="s">
        <v>16</v>
      </c>
      <c r="F32">
        <v>1</v>
      </c>
      <c r="G32">
        <v>522.5</v>
      </c>
      <c r="H32" s="20">
        <f>G32*F32*$H$1</f>
        <v>7.05375</v>
      </c>
      <c r="I32" s="20">
        <f>F32*G32</f>
        <v>522.5</v>
      </c>
      <c r="J32" s="20">
        <f>I32*1.1+H32</f>
        <v>581.80375</v>
      </c>
    </row>
    <row r="33" spans="1:12" ht="15">
      <c r="A33" s="22"/>
      <c r="B33" s="23"/>
      <c r="C33" s="28"/>
      <c r="D33" s="25"/>
      <c r="E33" s="25"/>
      <c r="F33" s="25"/>
      <c r="G33" s="25"/>
      <c r="H33" s="26"/>
      <c r="I33" s="26"/>
      <c r="J33" s="26">
        <f>SUM(J29:J32)</f>
        <v>1978.13275</v>
      </c>
      <c r="K33" s="29">
        <v>2000</v>
      </c>
      <c r="L33" s="27">
        <f>K33-J33</f>
        <v>21.867250000000013</v>
      </c>
    </row>
    <row r="34" spans="1:10" ht="15">
      <c r="A34" s="21" t="s">
        <v>27</v>
      </c>
      <c r="B34" s="21"/>
      <c r="C34" s="1" t="s">
        <v>19</v>
      </c>
      <c r="E34" t="s">
        <v>28</v>
      </c>
      <c r="F34" s="7">
        <v>1</v>
      </c>
      <c r="G34" s="7">
        <v>313.5</v>
      </c>
      <c r="H34" s="20">
        <f>G34*F34*$H$1</f>
        <v>4.23225</v>
      </c>
      <c r="I34" s="20">
        <f>F34*G34</f>
        <v>313.5</v>
      </c>
      <c r="J34" s="20">
        <f>I34*1.1+H34</f>
        <v>349.08225000000004</v>
      </c>
    </row>
    <row r="35" spans="1:12" ht="15">
      <c r="A35" s="22"/>
      <c r="B35" s="23"/>
      <c r="C35" s="28"/>
      <c r="D35" s="25"/>
      <c r="E35" s="25"/>
      <c r="F35" s="25"/>
      <c r="G35" s="25"/>
      <c r="H35" s="26"/>
      <c r="I35" s="26"/>
      <c r="J35" s="26">
        <f>SUM(J34:J34)</f>
        <v>349.08225000000004</v>
      </c>
      <c r="K35" s="29">
        <v>360</v>
      </c>
      <c r="L35" s="27">
        <f>K35-J35</f>
        <v>10.917749999999955</v>
      </c>
    </row>
    <row r="36" spans="1:10" ht="15">
      <c r="A36" s="21" t="s">
        <v>43</v>
      </c>
      <c r="B36" s="21"/>
      <c r="C36" s="1" t="s">
        <v>20</v>
      </c>
      <c r="E36" t="s">
        <v>13</v>
      </c>
      <c r="F36">
        <v>1</v>
      </c>
      <c r="G36">
        <v>275.5</v>
      </c>
      <c r="H36" s="20">
        <f>G36*F36*$H$1</f>
        <v>3.71925</v>
      </c>
      <c r="I36" s="20">
        <f>F36*G36</f>
        <v>275.5</v>
      </c>
      <c r="J36" s="20">
        <f>I36*1.1+H36</f>
        <v>306.76925</v>
      </c>
    </row>
    <row r="37" spans="1:10" ht="15">
      <c r="A37" s="21" t="s">
        <v>43</v>
      </c>
      <c r="B37" s="21"/>
      <c r="C37" s="1" t="s">
        <v>20</v>
      </c>
      <c r="E37" t="s">
        <v>33</v>
      </c>
      <c r="F37">
        <v>1</v>
      </c>
      <c r="G37">
        <v>332.5</v>
      </c>
      <c r="H37" s="20">
        <f>G37*F37*$H$1</f>
        <v>4.48875</v>
      </c>
      <c r="I37" s="20">
        <f>F37*G37</f>
        <v>332.5</v>
      </c>
      <c r="J37" s="20">
        <f>I37*1.1+H37</f>
        <v>370.23875000000004</v>
      </c>
    </row>
    <row r="38" spans="1:10" ht="15">
      <c r="A38" s="21" t="s">
        <v>43</v>
      </c>
      <c r="B38" s="21"/>
      <c r="C38" s="1" t="s">
        <v>20</v>
      </c>
      <c r="E38" t="s">
        <v>14</v>
      </c>
      <c r="F38">
        <v>1</v>
      </c>
      <c r="G38">
        <v>332.5</v>
      </c>
      <c r="H38" s="20">
        <f>G38*F38*$H$1</f>
        <v>4.48875</v>
      </c>
      <c r="I38" s="20">
        <f>F38*G38</f>
        <v>332.5</v>
      </c>
      <c r="J38" s="20">
        <f>I38*1.1+H38</f>
        <v>370.23875000000004</v>
      </c>
    </row>
    <row r="39" spans="1:10" ht="15">
      <c r="A39" s="21" t="s">
        <v>43</v>
      </c>
      <c r="B39" s="21"/>
      <c r="C39" s="1" t="s">
        <v>20</v>
      </c>
      <c r="E39" t="s">
        <v>34</v>
      </c>
      <c r="F39">
        <v>1</v>
      </c>
      <c r="G39">
        <v>332.5</v>
      </c>
      <c r="H39" s="20">
        <f>G39*F39*$H$1</f>
        <v>4.48875</v>
      </c>
      <c r="I39" s="20">
        <f>F39*G39</f>
        <v>332.5</v>
      </c>
      <c r="J39" s="20">
        <f>I39*1.1+H39</f>
        <v>370.23875000000004</v>
      </c>
    </row>
    <row r="40" spans="1:12" ht="15">
      <c r="A40" s="22"/>
      <c r="B40" s="23"/>
      <c r="C40" s="28"/>
      <c r="D40" s="25"/>
      <c r="E40" s="25"/>
      <c r="F40" s="25"/>
      <c r="G40" s="25"/>
      <c r="H40" s="26"/>
      <c r="I40" s="26"/>
      <c r="J40" s="26">
        <f>SUM(J36:J39)</f>
        <v>1417.4855</v>
      </c>
      <c r="K40" s="29">
        <v>1452</v>
      </c>
      <c r="L40" s="27">
        <f>K40-J40</f>
        <v>34.5145</v>
      </c>
    </row>
    <row r="41" spans="1:10" ht="15">
      <c r="A41" s="21" t="s">
        <v>41</v>
      </c>
      <c r="B41" s="21"/>
      <c r="C41" s="1" t="s">
        <v>19</v>
      </c>
      <c r="E41" t="s">
        <v>14</v>
      </c>
      <c r="F41">
        <v>1</v>
      </c>
      <c r="G41">
        <v>370.5</v>
      </c>
      <c r="H41" s="20">
        <f>G41*F41*$H$1</f>
        <v>5.00175</v>
      </c>
      <c r="I41" s="20">
        <f>F41*G41</f>
        <v>370.5</v>
      </c>
      <c r="J41" s="20">
        <f>I41*1.1+H41</f>
        <v>412.55175</v>
      </c>
    </row>
    <row r="42" spans="1:10" ht="15">
      <c r="A42" s="21" t="s">
        <v>41</v>
      </c>
      <c r="B42" s="21"/>
      <c r="C42" s="1" t="s">
        <v>25</v>
      </c>
      <c r="E42">
        <v>98</v>
      </c>
      <c r="F42">
        <v>1</v>
      </c>
      <c r="G42">
        <v>665</v>
      </c>
      <c r="H42" s="20">
        <f>G42*F42*$H$1</f>
        <v>8.9775</v>
      </c>
      <c r="I42" s="20">
        <f>F42*G42</f>
        <v>665</v>
      </c>
      <c r="J42" s="20">
        <f>I42*1.1+H42</f>
        <v>740.4775000000001</v>
      </c>
    </row>
    <row r="43" spans="1:12" ht="15">
      <c r="A43" s="22"/>
      <c r="B43" s="23"/>
      <c r="C43" s="28"/>
      <c r="D43" s="25"/>
      <c r="E43" s="25"/>
      <c r="F43" s="25"/>
      <c r="G43" s="25"/>
      <c r="H43" s="26"/>
      <c r="I43" s="26"/>
      <c r="J43" s="26">
        <f>SUM(J41:J42)</f>
        <v>1153.02925</v>
      </c>
      <c r="K43" s="29">
        <f>350+830</f>
        <v>1180</v>
      </c>
      <c r="L43" s="27">
        <f>K43-J43</f>
        <v>26.970749999999953</v>
      </c>
    </row>
    <row r="44" spans="1:10" ht="15">
      <c r="A44" s="21" t="s">
        <v>38</v>
      </c>
      <c r="B44" s="21"/>
      <c r="C44" s="1" t="s">
        <v>19</v>
      </c>
      <c r="E44" t="s">
        <v>12</v>
      </c>
      <c r="F44">
        <v>1</v>
      </c>
      <c r="G44">
        <v>313.5</v>
      </c>
      <c r="H44" s="20">
        <f>G44*F44*$H$1</f>
        <v>4.23225</v>
      </c>
      <c r="I44" s="20">
        <f>F44*G44</f>
        <v>313.5</v>
      </c>
      <c r="J44" s="20">
        <f>I44*1.1+H44</f>
        <v>349.08225000000004</v>
      </c>
    </row>
    <row r="45" spans="1:10" ht="15">
      <c r="A45" s="21" t="s">
        <v>38</v>
      </c>
      <c r="B45" s="21"/>
      <c r="C45" s="1" t="s">
        <v>20</v>
      </c>
      <c r="E45" t="s">
        <v>10</v>
      </c>
      <c r="F45">
        <v>1</v>
      </c>
      <c r="G45">
        <v>275.5</v>
      </c>
      <c r="H45" s="20">
        <f>G45*F45*$H$1</f>
        <v>3.71925</v>
      </c>
      <c r="I45" s="20">
        <f>F45*G45</f>
        <v>275.5</v>
      </c>
      <c r="J45" s="20">
        <f>I45*1.1+H45</f>
        <v>306.76925</v>
      </c>
    </row>
    <row r="46" spans="1:12" ht="15">
      <c r="A46" s="22"/>
      <c r="B46" s="23"/>
      <c r="C46" s="28"/>
      <c r="D46" s="25"/>
      <c r="E46" s="25"/>
      <c r="F46" s="25"/>
      <c r="G46" s="25"/>
      <c r="H46" s="26"/>
      <c r="I46" s="26"/>
      <c r="J46" s="26">
        <f>SUM(J44:J45)</f>
        <v>655.8515</v>
      </c>
      <c r="K46" s="29">
        <v>660</v>
      </c>
      <c r="L46" s="27">
        <f>K46-J46</f>
        <v>4.148500000000013</v>
      </c>
    </row>
    <row r="47" spans="1:10" ht="15">
      <c r="A47" s="21" t="s">
        <v>17</v>
      </c>
      <c r="B47" s="21"/>
      <c r="C47" s="1" t="s">
        <v>20</v>
      </c>
      <c r="E47" t="s">
        <v>13</v>
      </c>
      <c r="F47">
        <v>2</v>
      </c>
      <c r="G47">
        <v>275.5</v>
      </c>
      <c r="H47" s="20">
        <f>G47*F47*$H$1</f>
        <v>7.4385</v>
      </c>
      <c r="I47" s="20">
        <f>F47*G47</f>
        <v>551</v>
      </c>
      <c r="J47" s="20">
        <f>I47*1.1+H47</f>
        <v>613.5385</v>
      </c>
    </row>
    <row r="48" spans="1:10" ht="15">
      <c r="A48" s="21" t="s">
        <v>46</v>
      </c>
      <c r="B48" s="21"/>
      <c r="C48" s="1" t="s">
        <v>24</v>
      </c>
      <c r="E48">
        <v>92</v>
      </c>
      <c r="F48">
        <v>1</v>
      </c>
      <c r="G48">
        <v>665</v>
      </c>
      <c r="H48" s="20">
        <f>G48*F48*$H$1</f>
        <v>8.9775</v>
      </c>
      <c r="I48" s="20">
        <f>F48*G48</f>
        <v>665</v>
      </c>
      <c r="J48" s="20">
        <f>I48*1.1+H48</f>
        <v>740.4775000000001</v>
      </c>
    </row>
    <row r="49" spans="1:12" ht="15">
      <c r="A49" s="22"/>
      <c r="B49" s="23"/>
      <c r="C49" s="28"/>
      <c r="D49" s="25"/>
      <c r="E49" s="25"/>
      <c r="F49" s="25"/>
      <c r="G49" s="25"/>
      <c r="H49" s="26"/>
      <c r="I49" s="26"/>
      <c r="J49" s="26">
        <f>SUM(J47:J48)</f>
        <v>1354.016</v>
      </c>
      <c r="K49" s="29">
        <v>1360</v>
      </c>
      <c r="L49" s="27">
        <f>K49-J49</f>
        <v>5.983999999999924</v>
      </c>
    </row>
    <row r="50" spans="1:10" ht="15">
      <c r="A50" t="s">
        <v>48</v>
      </c>
      <c r="C50" s="30" t="s">
        <v>24</v>
      </c>
      <c r="E50">
        <v>92</v>
      </c>
      <c r="F50">
        <v>1</v>
      </c>
      <c r="G50">
        <v>665</v>
      </c>
      <c r="H50" s="20">
        <f>G50*F50*$H$1</f>
        <v>8.9775</v>
      </c>
      <c r="I50" s="20">
        <f>F50*G50</f>
        <v>665</v>
      </c>
      <c r="J50" s="20">
        <f>I50*1.1+H50</f>
        <v>740.4775000000001</v>
      </c>
    </row>
    <row r="51" spans="1:12" ht="15">
      <c r="A51" s="22"/>
      <c r="B51" s="23"/>
      <c r="C51" s="28"/>
      <c r="D51" s="25"/>
      <c r="E51" s="25"/>
      <c r="F51" s="25"/>
      <c r="G51" s="25"/>
      <c r="H51" s="26"/>
      <c r="I51" s="26"/>
      <c r="J51" s="26">
        <f>SUM(J50:J50)</f>
        <v>740.4775000000001</v>
      </c>
      <c r="K51" s="29">
        <v>750</v>
      </c>
      <c r="L51" s="27">
        <f>K51-J51</f>
        <v>9.522499999999923</v>
      </c>
    </row>
    <row r="52" spans="1:10" ht="15">
      <c r="A52" s="21" t="s">
        <v>45</v>
      </c>
      <c r="B52" s="21"/>
      <c r="C52" s="1" t="s">
        <v>24</v>
      </c>
      <c r="E52">
        <v>86</v>
      </c>
      <c r="F52">
        <v>1</v>
      </c>
      <c r="G52">
        <v>665</v>
      </c>
      <c r="H52" s="20">
        <f>G52*F52*$H$1</f>
        <v>8.9775</v>
      </c>
      <c r="I52" s="20">
        <f>F52*G52</f>
        <v>665</v>
      </c>
      <c r="J52" s="20">
        <f>I52*1.1+H52</f>
        <v>740.4775000000001</v>
      </c>
    </row>
    <row r="53" spans="1:12" ht="15">
      <c r="A53" s="22"/>
      <c r="B53" s="23"/>
      <c r="C53" s="28"/>
      <c r="D53" s="25"/>
      <c r="E53" s="25"/>
      <c r="F53" s="25"/>
      <c r="G53" s="25"/>
      <c r="H53" s="26"/>
      <c r="I53" s="26"/>
      <c r="J53" s="26">
        <f>SUM(J52:J52)</f>
        <v>740.4775000000001</v>
      </c>
      <c r="K53" s="29">
        <v>750</v>
      </c>
      <c r="L53" s="27">
        <f>K53-J53</f>
        <v>9.522499999999923</v>
      </c>
    </row>
    <row r="54" spans="1:10" ht="15">
      <c r="A54" s="21" t="s">
        <v>37</v>
      </c>
      <c r="B54" s="21"/>
      <c r="C54" s="1" t="s">
        <v>19</v>
      </c>
      <c r="E54" t="s">
        <v>30</v>
      </c>
      <c r="F54">
        <v>1</v>
      </c>
      <c r="G54">
        <v>313.5</v>
      </c>
      <c r="H54" s="20">
        <f>G54*F54*$H$1</f>
        <v>4.23225</v>
      </c>
      <c r="I54" s="20">
        <f>F54*G54</f>
        <v>313.5</v>
      </c>
      <c r="J54" s="20">
        <f>I54*1.1+H54</f>
        <v>349.08225000000004</v>
      </c>
    </row>
    <row r="55" spans="1:12" ht="15">
      <c r="A55" s="22"/>
      <c r="B55" s="23"/>
      <c r="C55" s="28"/>
      <c r="D55" s="25"/>
      <c r="E55" s="25"/>
      <c r="F55" s="25"/>
      <c r="G55" s="25"/>
      <c r="H55" s="26"/>
      <c r="I55" s="26"/>
      <c r="J55" s="26">
        <f>SUM(J54:J54)</f>
        <v>349.08225000000004</v>
      </c>
      <c r="K55" s="29">
        <v>350</v>
      </c>
      <c r="L55" s="27">
        <f>K55-J55</f>
        <v>0.9177499999999554</v>
      </c>
    </row>
    <row r="56" spans="8:11" ht="15">
      <c r="H56" s="18"/>
      <c r="K56" s="18"/>
    </row>
  </sheetData>
  <sheetProtection/>
  <autoFilter ref="A3:L4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2011-08-19T00:29:36Z</cp:lastPrinted>
  <dcterms:created xsi:type="dcterms:W3CDTF">2011-07-04T07:27:42Z</dcterms:created>
  <dcterms:modified xsi:type="dcterms:W3CDTF">2011-08-19T01:14:19Z</dcterms:modified>
  <cp:category/>
  <cp:version/>
  <cp:contentType/>
  <cp:contentStatus/>
</cp:coreProperties>
</file>