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Энвиросакс" sheetId="1" r:id="rId1"/>
  </sheets>
  <definedNames>
    <definedName name="_xlnm._FilterDatabase" localSheetId="0" hidden="1">'Энвиросакс'!$A$12:$J$102</definedName>
  </definedNames>
  <calcPr fullCalcOnLoad="1" refMode="R1C1"/>
</workbook>
</file>

<file path=xl/sharedStrings.xml><?xml version="1.0" encoding="utf-8"?>
<sst xmlns="http://schemas.openxmlformats.org/spreadsheetml/2006/main" count="179" uniqueCount="49">
  <si>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</si>
  <si>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</si>
  <si>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</si>
  <si>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</si>
  <si>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</si>
  <si>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</si>
  <si>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</si>
  <si>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</si>
  <si>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</si>
  <si>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</si>
  <si>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</si>
  <si>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</si>
  <si>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</si>
  <si>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</si>
  <si>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</si>
  <si>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</si>
  <si>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</si>
  <si>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</si>
  <si>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</si>
  <si>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номанд</t>
  </si>
  <si>
    <t>микадо</t>
  </si>
  <si>
    <t>Пристрой</t>
  </si>
  <si>
    <t>сафари</t>
  </si>
  <si>
    <t>черное и белое</t>
  </si>
  <si>
    <t>сумма без орг</t>
  </si>
  <si>
    <t>леденец</t>
  </si>
  <si>
    <t>сумка путешественника</t>
  </si>
  <si>
    <t>VEV</t>
  </si>
  <si>
    <t>Натика</t>
  </si>
  <si>
    <t>juchok</t>
  </si>
  <si>
    <t>Ниагара</t>
  </si>
  <si>
    <t>вишневая</t>
  </si>
  <si>
    <t>цветок</t>
  </si>
  <si>
    <t>ботаника</t>
  </si>
  <si>
    <t>бумажные куклы В10</t>
  </si>
  <si>
    <t>ракета В13</t>
  </si>
  <si>
    <t>оазис</t>
  </si>
  <si>
    <t>оксфорд</t>
  </si>
  <si>
    <t>богема</t>
  </si>
  <si>
    <t>калейдоскоп В14</t>
  </si>
  <si>
    <t>оптимистичная</t>
  </si>
  <si>
    <t xml:space="preserve">М_а_р_и </t>
  </si>
  <si>
    <t>ValenTina</t>
  </si>
  <si>
    <t>один ряд</t>
  </si>
  <si>
    <t>Ta_zvezda</t>
  </si>
  <si>
    <r>
      <t>Asya K</t>
    </r>
    <r>
      <rPr>
        <sz val="8.5"/>
        <color indexed="8"/>
        <rFont val="Verdana"/>
        <family val="2"/>
      </rPr>
      <t xml:space="preserve"> </t>
    </r>
  </si>
  <si>
    <t>три ряда</t>
  </si>
  <si>
    <t>Kate Max</t>
  </si>
  <si>
    <t>myrashik 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</si>
</sst>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2" fontId="42" fillId="0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pane ySplit="12" topLeftCell="A27" activePane="bottomLeft" state="frozen"/>
      <selection pane="topLeft" activeCell="A1" sqref="A1"/>
      <selection pane="bottomLeft" activeCell="E101" sqref="E101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19.140625" style="0" customWidth="1"/>
    <col min="4" max="4" width="4.140625" style="13" customWidth="1"/>
    <col min="5" max="5" width="5.28125" style="13" customWidth="1"/>
    <col min="6" max="6" width="7.28125" style="0" customWidth="1"/>
    <col min="7" max="7" width="6.57421875" style="0" customWidth="1"/>
    <col min="8" max="8" width="5.8515625" style="0" customWidth="1"/>
    <col min="9" max="9" width="6.7109375" style="0" customWidth="1"/>
    <col min="10" max="10" width="8.57421875" style="12" customWidth="1"/>
    <col min="11" max="11" width="15.28125" style="0" bestFit="1" customWidth="1"/>
    <col min="12" max="12" width="10.00390625" style="0" bestFit="1" customWidth="1"/>
  </cols>
  <sheetData>
    <row r="1" spans="1:10" ht="15">
      <c r="A1" s="1"/>
      <c r="B1" s="1"/>
      <c r="C1" s="1"/>
      <c r="D1" s="2"/>
      <c r="E1" s="2" t="s">
        <v>0</v>
      </c>
      <c r="F1" s="3" t="s">
        <v>1</v>
      </c>
      <c r="G1" s="3"/>
      <c r="H1" s="4"/>
      <c r="I1" s="1"/>
      <c r="J1" s="5"/>
    </row>
    <row r="2" spans="2:10" s="6" customFormat="1" ht="12">
      <c r="B2" s="6" t="s">
        <v>2</v>
      </c>
      <c r="D2" s="7">
        <v>7.3</v>
      </c>
      <c r="E2" s="8">
        <v>29.22</v>
      </c>
      <c r="F2" s="9">
        <v>213.33</v>
      </c>
      <c r="G2" s="9"/>
      <c r="H2" s="8">
        <f>F2*1.15</f>
        <v>245.3295</v>
      </c>
      <c r="J2" s="10"/>
    </row>
    <row r="3" spans="2:10" s="6" customFormat="1" ht="12">
      <c r="B3" s="6" t="s">
        <v>3</v>
      </c>
      <c r="D3" s="7">
        <v>8.3</v>
      </c>
      <c r="E3" s="8">
        <v>29.22</v>
      </c>
      <c r="F3" s="9">
        <v>242.56</v>
      </c>
      <c r="G3" s="9"/>
      <c r="H3" s="8">
        <f>F3*1.15</f>
        <v>278.94399999999996</v>
      </c>
      <c r="J3" s="10"/>
    </row>
    <row r="4" spans="2:10" s="6" customFormat="1" ht="12">
      <c r="B4" s="6" t="s">
        <v>26</v>
      </c>
      <c r="D4" s="7">
        <f>27.95/3</f>
        <v>9.316666666666666</v>
      </c>
      <c r="E4" s="8">
        <v>29.22</v>
      </c>
      <c r="F4" s="9">
        <v>272.24</v>
      </c>
      <c r="G4" s="9"/>
      <c r="H4" s="8">
        <f>F4*1.3</f>
        <v>353.91200000000003</v>
      </c>
      <c r="J4" s="10"/>
    </row>
    <row r="5" spans="2:10" s="6" customFormat="1" ht="12" hidden="1">
      <c r="B5" s="6" t="s">
        <v>4</v>
      </c>
      <c r="D5" s="7">
        <v>24.95</v>
      </c>
      <c r="E5" s="8">
        <v>29.41</v>
      </c>
      <c r="F5" s="9">
        <f aca="true" t="shared" si="0" ref="F5:F10">D5*E5</f>
        <v>733.7795</v>
      </c>
      <c r="G5" s="9"/>
      <c r="H5" s="8">
        <f>F5*1.1</f>
        <v>807.15745</v>
      </c>
      <c r="J5" s="10"/>
    </row>
    <row r="6" spans="2:10" s="6" customFormat="1" ht="12" hidden="1">
      <c r="B6" s="6" t="s">
        <v>5</v>
      </c>
      <c r="D6" s="7">
        <v>10.95</v>
      </c>
      <c r="E6" s="8">
        <v>29.41</v>
      </c>
      <c r="F6" s="9">
        <f t="shared" si="0"/>
        <v>322.0395</v>
      </c>
      <c r="G6" s="9"/>
      <c r="H6" s="8">
        <f>F6*1.15</f>
        <v>370.3454249999999</v>
      </c>
      <c r="J6" s="10"/>
    </row>
    <row r="7" spans="2:10" s="6" customFormat="1" ht="12" hidden="1">
      <c r="B7" s="6" t="s">
        <v>6</v>
      </c>
      <c r="D7" s="7">
        <v>13.95</v>
      </c>
      <c r="E7" s="8">
        <v>29.41</v>
      </c>
      <c r="F7" s="9">
        <f t="shared" si="0"/>
        <v>410.2695</v>
      </c>
      <c r="G7" s="9"/>
      <c r="H7" s="8">
        <f>F7*1.15</f>
        <v>471.80992499999996</v>
      </c>
      <c r="J7" s="10"/>
    </row>
    <row r="8" spans="2:10" s="6" customFormat="1" ht="12" hidden="1">
      <c r="B8" s="6" t="s">
        <v>7</v>
      </c>
      <c r="D8" s="7">
        <v>5.5</v>
      </c>
      <c r="E8" s="8">
        <v>29.41</v>
      </c>
      <c r="F8" s="9">
        <f t="shared" si="0"/>
        <v>161.755</v>
      </c>
      <c r="G8" s="9"/>
      <c r="H8" s="8">
        <f>F8*1.15</f>
        <v>186.01824999999997</v>
      </c>
      <c r="J8" s="10"/>
    </row>
    <row r="9" spans="2:10" s="6" customFormat="1" ht="12" hidden="1">
      <c r="B9" s="6" t="s">
        <v>8</v>
      </c>
      <c r="D9" s="7">
        <v>6</v>
      </c>
      <c r="E9" s="8">
        <v>29.41</v>
      </c>
      <c r="F9" s="9">
        <v>165.89</v>
      </c>
      <c r="G9" s="9"/>
      <c r="H9" s="8">
        <f>F9*1.15</f>
        <v>190.77349999999996</v>
      </c>
      <c r="J9" s="10"/>
    </row>
    <row r="10" spans="2:10" s="6" customFormat="1" ht="12" hidden="1">
      <c r="B10" s="6" t="s">
        <v>9</v>
      </c>
      <c r="D10" s="7">
        <v>1.95</v>
      </c>
      <c r="E10" s="8">
        <v>29.41</v>
      </c>
      <c r="F10" s="9">
        <f t="shared" si="0"/>
        <v>57.3495</v>
      </c>
      <c r="G10" s="9"/>
      <c r="H10" s="8">
        <f>F10*1.15</f>
        <v>65.95192499999999</v>
      </c>
      <c r="J10" s="10"/>
    </row>
    <row r="11" spans="4:10" s="6" customFormat="1" ht="12">
      <c r="D11" s="7"/>
      <c r="E11" s="8"/>
      <c r="F11" s="9"/>
      <c r="G11" s="9"/>
      <c r="H11" s="8"/>
      <c r="J11" s="10"/>
    </row>
    <row r="12" spans="1:9" ht="15">
      <c r="A12" s="1" t="s">
        <v>10</v>
      </c>
      <c r="B12" s="1" t="s">
        <v>11</v>
      </c>
      <c r="C12" s="1" t="s">
        <v>12</v>
      </c>
      <c r="D12" s="2" t="s">
        <v>13</v>
      </c>
      <c r="E12" s="2" t="s">
        <v>14</v>
      </c>
      <c r="F12" s="3" t="s">
        <v>15</v>
      </c>
      <c r="G12" s="15" t="s">
        <v>24</v>
      </c>
      <c r="H12" s="4" t="s">
        <v>16</v>
      </c>
      <c r="I12" s="1" t="s">
        <v>17</v>
      </c>
    </row>
    <row r="13" spans="1:8" ht="15">
      <c r="A13" t="s">
        <v>45</v>
      </c>
      <c r="C13" t="s">
        <v>23</v>
      </c>
      <c r="D13" s="13">
        <v>4</v>
      </c>
      <c r="E13" s="13">
        <v>1</v>
      </c>
      <c r="F13" s="3">
        <f>$F$3</f>
        <v>242.56</v>
      </c>
      <c r="G13" s="12">
        <f>E13*F13</f>
        <v>242.56</v>
      </c>
      <c r="H13" s="12">
        <f>E13*F13*1.15</f>
        <v>278.94399999999996</v>
      </c>
    </row>
    <row r="14" spans="1:10" ht="15">
      <c r="A14" s="11"/>
      <c r="B14" s="11"/>
      <c r="C14" s="11"/>
      <c r="D14" s="16"/>
      <c r="E14" s="16"/>
      <c r="F14" s="17"/>
      <c r="G14" s="14"/>
      <c r="H14" s="14">
        <v>286</v>
      </c>
      <c r="I14" s="11"/>
      <c r="J14" s="14">
        <f>I14-H14</f>
        <v>-286</v>
      </c>
    </row>
    <row r="15" spans="1:8" ht="15">
      <c r="A15" t="s">
        <v>47</v>
      </c>
      <c r="C15" t="s">
        <v>18</v>
      </c>
      <c r="D15" s="13">
        <v>1</v>
      </c>
      <c r="E15" s="13">
        <v>1</v>
      </c>
      <c r="F15" s="3">
        <f aca="true" t="shared" si="1" ref="F15:F87">$F$2</f>
        <v>213.33</v>
      </c>
      <c r="G15" s="12">
        <f>E15*F15</f>
        <v>213.33</v>
      </c>
      <c r="H15" s="12">
        <f>E15*F15*1.15</f>
        <v>245.3295</v>
      </c>
    </row>
    <row r="16" spans="1:10" ht="15">
      <c r="A16" s="11"/>
      <c r="B16" s="11"/>
      <c r="C16" s="11"/>
      <c r="D16" s="16"/>
      <c r="E16" s="16"/>
      <c r="F16" s="17"/>
      <c r="G16" s="14"/>
      <c r="H16" s="14">
        <f>SUM(H15:H15)</f>
        <v>245.3295</v>
      </c>
      <c r="I16" s="11">
        <v>252</v>
      </c>
      <c r="J16" s="14">
        <f>I16-H16</f>
        <v>6.670500000000004</v>
      </c>
    </row>
    <row r="17" spans="1:8" ht="15">
      <c r="A17" s="18" t="s">
        <v>48</v>
      </c>
      <c r="C17" t="s">
        <v>33</v>
      </c>
      <c r="D17" s="13">
        <v>5</v>
      </c>
      <c r="E17" s="13">
        <v>1</v>
      </c>
      <c r="F17" s="3">
        <f>$F$2</f>
        <v>213.33</v>
      </c>
      <c r="G17" s="12">
        <f>E17*F17</f>
        <v>213.33</v>
      </c>
      <c r="H17" s="12">
        <f>E17*F17*1.15</f>
        <v>245.3295</v>
      </c>
    </row>
    <row r="18" spans="1:10" ht="15">
      <c r="A18" s="11"/>
      <c r="B18" s="11"/>
      <c r="C18" s="11"/>
      <c r="D18" s="16"/>
      <c r="E18" s="16"/>
      <c r="F18" s="17"/>
      <c r="G18" s="14"/>
      <c r="H18" s="14">
        <f>SUM(H17:H17)</f>
        <v>245.3295</v>
      </c>
      <c r="I18" s="11"/>
      <c r="J18" s="14">
        <f>I18-H18</f>
        <v>-245.3295</v>
      </c>
    </row>
    <row r="19" spans="1:8" ht="15">
      <c r="A19" t="s">
        <v>29</v>
      </c>
      <c r="C19" t="s">
        <v>40</v>
      </c>
      <c r="D19" s="13">
        <v>2</v>
      </c>
      <c r="E19" s="13">
        <v>1</v>
      </c>
      <c r="F19" s="3">
        <f>$F$2</f>
        <v>213.33</v>
      </c>
      <c r="G19" s="12">
        <f>E19*F19</f>
        <v>213.33</v>
      </c>
      <c r="H19" s="12">
        <f>E19*F19*1.15</f>
        <v>245.3295</v>
      </c>
    </row>
    <row r="20" spans="1:8" ht="15">
      <c r="A20" t="s">
        <v>29</v>
      </c>
      <c r="C20" t="s">
        <v>31</v>
      </c>
      <c r="D20" s="13">
        <v>3</v>
      </c>
      <c r="E20" s="13">
        <v>1</v>
      </c>
      <c r="F20" s="3">
        <f>$F$2</f>
        <v>213.33</v>
      </c>
      <c r="G20" s="12">
        <f>E20*F20</f>
        <v>213.33</v>
      </c>
      <c r="H20" s="12">
        <f>E20*F20*1.15</f>
        <v>245.3295</v>
      </c>
    </row>
    <row r="21" spans="1:8" ht="15">
      <c r="A21" t="s">
        <v>29</v>
      </c>
      <c r="C21" t="s">
        <v>32</v>
      </c>
      <c r="D21" s="13">
        <v>4</v>
      </c>
      <c r="E21" s="13">
        <v>1</v>
      </c>
      <c r="F21" s="3">
        <f>$F$2</f>
        <v>213.33</v>
      </c>
      <c r="G21" s="12">
        <f>E21*F21</f>
        <v>213.33</v>
      </c>
      <c r="H21" s="12">
        <f>E21*F21*1.15</f>
        <v>245.3295</v>
      </c>
    </row>
    <row r="22" spans="1:10" ht="15">
      <c r="A22" s="11"/>
      <c r="B22" s="11"/>
      <c r="C22" s="11"/>
      <c r="D22" s="16"/>
      <c r="E22" s="16"/>
      <c r="F22" s="17"/>
      <c r="G22" s="14"/>
      <c r="H22" s="14">
        <f>SUM(H19:H21)</f>
        <v>735.9884999999999</v>
      </c>
      <c r="I22" s="11"/>
      <c r="J22" s="14">
        <f>I22-H22</f>
        <v>-735.9884999999999</v>
      </c>
    </row>
    <row r="23" spans="1:8" ht="15">
      <c r="A23" t="s">
        <v>44</v>
      </c>
      <c r="C23" t="s">
        <v>26</v>
      </c>
      <c r="D23" s="13" t="s">
        <v>43</v>
      </c>
      <c r="E23" s="13">
        <v>3</v>
      </c>
      <c r="F23" s="3">
        <f>$F$4</f>
        <v>272.24</v>
      </c>
      <c r="G23" s="12">
        <f>E23*F23</f>
        <v>816.72</v>
      </c>
      <c r="H23" s="12">
        <f>E23*F23*1.15</f>
        <v>939.228</v>
      </c>
    </row>
    <row r="24" spans="1:10" ht="15">
      <c r="A24" s="11"/>
      <c r="B24" s="11"/>
      <c r="C24" s="11"/>
      <c r="D24" s="16"/>
      <c r="E24" s="16"/>
      <c r="F24" s="17"/>
      <c r="G24" s="14"/>
      <c r="H24" s="14">
        <f>SUM(H23:H23)</f>
        <v>939.228</v>
      </c>
      <c r="I24" s="11"/>
      <c r="J24" s="14">
        <f>I24-H24</f>
        <v>-939.228</v>
      </c>
    </row>
    <row r="25" spans="1:8" ht="15">
      <c r="A25" t="s">
        <v>42</v>
      </c>
      <c r="C25" t="s">
        <v>40</v>
      </c>
      <c r="D25" s="13">
        <v>4</v>
      </c>
      <c r="E25" s="13">
        <v>1</v>
      </c>
      <c r="F25" s="3">
        <f aca="true" t="shared" si="2" ref="F25:F32">$F$2</f>
        <v>213.33</v>
      </c>
      <c r="G25" s="12">
        <f aca="true" t="shared" si="3" ref="G25:G32">E25*F25</f>
        <v>213.33</v>
      </c>
      <c r="H25" s="12">
        <f aca="true" t="shared" si="4" ref="H25:H32">E25*F25*1.15</f>
        <v>245.3295</v>
      </c>
    </row>
    <row r="26" spans="1:8" ht="15">
      <c r="A26" t="s">
        <v>42</v>
      </c>
      <c r="C26" t="s">
        <v>32</v>
      </c>
      <c r="D26" s="13">
        <v>4</v>
      </c>
      <c r="E26" s="13">
        <v>1</v>
      </c>
      <c r="F26" s="3">
        <f t="shared" si="2"/>
        <v>213.33</v>
      </c>
      <c r="G26" s="12">
        <f t="shared" si="3"/>
        <v>213.33</v>
      </c>
      <c r="H26" s="12">
        <f t="shared" si="4"/>
        <v>245.3295</v>
      </c>
    </row>
    <row r="27" spans="1:8" ht="15">
      <c r="A27" t="s">
        <v>42</v>
      </c>
      <c r="C27" t="s">
        <v>19</v>
      </c>
      <c r="D27" s="13">
        <v>3</v>
      </c>
      <c r="E27" s="13">
        <v>2</v>
      </c>
      <c r="F27" s="3">
        <f t="shared" si="2"/>
        <v>213.33</v>
      </c>
      <c r="G27" s="12">
        <f t="shared" si="3"/>
        <v>426.66</v>
      </c>
      <c r="H27" s="12">
        <f t="shared" si="4"/>
        <v>490.659</v>
      </c>
    </row>
    <row r="28" spans="1:8" ht="15">
      <c r="A28" t="s">
        <v>42</v>
      </c>
      <c r="C28" t="s">
        <v>18</v>
      </c>
      <c r="D28" s="13">
        <v>2</v>
      </c>
      <c r="E28" s="13">
        <v>1</v>
      </c>
      <c r="F28" s="3">
        <f t="shared" si="2"/>
        <v>213.33</v>
      </c>
      <c r="G28" s="12">
        <f t="shared" si="3"/>
        <v>213.33</v>
      </c>
      <c r="H28" s="12">
        <f t="shared" si="4"/>
        <v>245.3295</v>
      </c>
    </row>
    <row r="29" spans="1:8" ht="15">
      <c r="A29" t="s">
        <v>42</v>
      </c>
      <c r="C29" t="s">
        <v>18</v>
      </c>
      <c r="D29" s="13">
        <v>3</v>
      </c>
      <c r="E29" s="13">
        <v>1</v>
      </c>
      <c r="F29" s="3">
        <f t="shared" si="2"/>
        <v>213.33</v>
      </c>
      <c r="G29" s="12">
        <f t="shared" si="3"/>
        <v>213.33</v>
      </c>
      <c r="H29" s="12">
        <f t="shared" si="4"/>
        <v>245.3295</v>
      </c>
    </row>
    <row r="30" spans="1:8" ht="15">
      <c r="A30" t="s">
        <v>42</v>
      </c>
      <c r="C30" t="s">
        <v>22</v>
      </c>
      <c r="D30" s="13">
        <v>3</v>
      </c>
      <c r="E30" s="13">
        <v>1</v>
      </c>
      <c r="F30" s="3">
        <f t="shared" si="2"/>
        <v>213.33</v>
      </c>
      <c r="G30" s="12">
        <f t="shared" si="3"/>
        <v>213.33</v>
      </c>
      <c r="H30" s="12">
        <f t="shared" si="4"/>
        <v>245.3295</v>
      </c>
    </row>
    <row r="31" spans="1:8" ht="15">
      <c r="A31" t="s">
        <v>42</v>
      </c>
      <c r="C31" t="s">
        <v>33</v>
      </c>
      <c r="D31" s="13">
        <v>4</v>
      </c>
      <c r="E31" s="13">
        <v>1</v>
      </c>
      <c r="F31" s="3">
        <f t="shared" si="2"/>
        <v>213.33</v>
      </c>
      <c r="G31" s="12">
        <f t="shared" si="3"/>
        <v>213.33</v>
      </c>
      <c r="H31" s="12">
        <f t="shared" si="4"/>
        <v>245.3295</v>
      </c>
    </row>
    <row r="32" spans="1:8" ht="15">
      <c r="A32" t="s">
        <v>42</v>
      </c>
      <c r="C32" t="s">
        <v>38</v>
      </c>
      <c r="D32" s="13">
        <v>1</v>
      </c>
      <c r="E32" s="13">
        <v>1</v>
      </c>
      <c r="F32" s="3">
        <f t="shared" si="2"/>
        <v>213.33</v>
      </c>
      <c r="G32" s="12">
        <f t="shared" si="3"/>
        <v>213.33</v>
      </c>
      <c r="H32" s="12">
        <f t="shared" si="4"/>
        <v>245.3295</v>
      </c>
    </row>
    <row r="33" spans="1:10" ht="15">
      <c r="A33" s="11"/>
      <c r="B33" s="11"/>
      <c r="C33" s="11"/>
      <c r="D33" s="16"/>
      <c r="E33" s="16"/>
      <c r="F33" s="17"/>
      <c r="G33" s="14"/>
      <c r="H33" s="14">
        <f>SUM(H25:H32)</f>
        <v>2207.9655000000002</v>
      </c>
      <c r="I33" s="11">
        <v>2208</v>
      </c>
      <c r="J33" s="14">
        <f>I33-H33</f>
        <v>0.03449999999975262</v>
      </c>
    </row>
    <row r="34" spans="1:8" ht="15">
      <c r="A34" t="s">
        <v>27</v>
      </c>
      <c r="C34" t="s">
        <v>40</v>
      </c>
      <c r="D34" s="13">
        <v>5</v>
      </c>
      <c r="E34" s="13">
        <v>1</v>
      </c>
      <c r="F34" s="3">
        <f>$F$2</f>
        <v>213.33</v>
      </c>
      <c r="G34" s="12">
        <f>E34*F34</f>
        <v>213.33</v>
      </c>
      <c r="H34" s="12">
        <f>E34*F34*1.15</f>
        <v>245.3295</v>
      </c>
    </row>
    <row r="35" spans="1:8" ht="15">
      <c r="A35" t="s">
        <v>27</v>
      </c>
      <c r="C35" t="s">
        <v>40</v>
      </c>
      <c r="D35" s="13">
        <v>4</v>
      </c>
      <c r="E35" s="13">
        <v>1</v>
      </c>
      <c r="F35" s="3">
        <f>$F$2</f>
        <v>213.33</v>
      </c>
      <c r="G35" s="12">
        <f>E35*F35</f>
        <v>213.33</v>
      </c>
      <c r="H35" s="12">
        <f>E35*F35*1.15</f>
        <v>245.3295</v>
      </c>
    </row>
    <row r="36" spans="1:10" ht="15">
      <c r="A36" s="11"/>
      <c r="B36" s="11"/>
      <c r="C36" s="11"/>
      <c r="D36" s="16"/>
      <c r="E36" s="16"/>
      <c r="F36" s="17"/>
      <c r="G36" s="14"/>
      <c r="H36" s="14">
        <f>SUM(H34:H35)</f>
        <v>490.659</v>
      </c>
      <c r="I36" s="11"/>
      <c r="J36" s="14">
        <f>I36-H36</f>
        <v>-490.659</v>
      </c>
    </row>
    <row r="37" spans="1:8" ht="15">
      <c r="A37" t="s">
        <v>41</v>
      </c>
      <c r="C37" t="s">
        <v>40</v>
      </c>
      <c r="D37" s="13">
        <v>2</v>
      </c>
      <c r="E37" s="13">
        <v>1</v>
      </c>
      <c r="F37" s="3">
        <f>$F$2</f>
        <v>213.33</v>
      </c>
      <c r="G37" s="12">
        <f aca="true" t="shared" si="5" ref="G37:G42">E37*F37</f>
        <v>213.33</v>
      </c>
      <c r="H37" s="12">
        <f aca="true" t="shared" si="6" ref="H37:H42">E37*F37*1.15</f>
        <v>245.3295</v>
      </c>
    </row>
    <row r="38" spans="1:8" ht="15">
      <c r="A38" t="s">
        <v>41</v>
      </c>
      <c r="C38" t="s">
        <v>40</v>
      </c>
      <c r="D38" s="13">
        <v>4</v>
      </c>
      <c r="E38" s="13">
        <v>1</v>
      </c>
      <c r="F38" s="3">
        <f>$F$2</f>
        <v>213.33</v>
      </c>
      <c r="G38" s="12">
        <f t="shared" si="5"/>
        <v>213.33</v>
      </c>
      <c r="H38" s="12">
        <f t="shared" si="6"/>
        <v>245.3295</v>
      </c>
    </row>
    <row r="39" spans="1:8" ht="15">
      <c r="A39" t="s">
        <v>41</v>
      </c>
      <c r="C39" t="s">
        <v>31</v>
      </c>
      <c r="D39" s="13">
        <v>1</v>
      </c>
      <c r="E39" s="13">
        <v>1</v>
      </c>
      <c r="F39" s="3">
        <f>$F$2</f>
        <v>213.33</v>
      </c>
      <c r="G39" s="12">
        <f t="shared" si="5"/>
        <v>213.33</v>
      </c>
      <c r="H39" s="12">
        <f t="shared" si="6"/>
        <v>245.3295</v>
      </c>
    </row>
    <row r="40" spans="1:8" ht="15">
      <c r="A40" t="s">
        <v>41</v>
      </c>
      <c r="C40" t="s">
        <v>31</v>
      </c>
      <c r="D40" s="13">
        <v>2</v>
      </c>
      <c r="E40" s="13">
        <v>1</v>
      </c>
      <c r="F40" s="3">
        <f>$F$2</f>
        <v>213.33</v>
      </c>
      <c r="G40" s="12">
        <f t="shared" si="5"/>
        <v>213.33</v>
      </c>
      <c r="H40" s="12">
        <f t="shared" si="6"/>
        <v>245.3295</v>
      </c>
    </row>
    <row r="41" spans="1:8" ht="15">
      <c r="A41" t="s">
        <v>41</v>
      </c>
      <c r="C41" t="s">
        <v>31</v>
      </c>
      <c r="D41" s="13">
        <v>3</v>
      </c>
      <c r="E41" s="13">
        <v>1</v>
      </c>
      <c r="F41" s="3">
        <f>$F$2</f>
        <v>213.33</v>
      </c>
      <c r="G41" s="12">
        <f t="shared" si="5"/>
        <v>213.33</v>
      </c>
      <c r="H41" s="12">
        <f t="shared" si="6"/>
        <v>245.3295</v>
      </c>
    </row>
    <row r="42" spans="1:8" ht="15">
      <c r="A42" t="s">
        <v>41</v>
      </c>
      <c r="C42" t="s">
        <v>36</v>
      </c>
      <c r="D42" s="13">
        <v>5</v>
      </c>
      <c r="E42" s="13">
        <v>1</v>
      </c>
      <c r="F42" s="3">
        <f>$F$3</f>
        <v>242.56</v>
      </c>
      <c r="G42" s="12">
        <f t="shared" si="5"/>
        <v>242.56</v>
      </c>
      <c r="H42" s="12">
        <f t="shared" si="6"/>
        <v>278.94399999999996</v>
      </c>
    </row>
    <row r="43" spans="1:8" ht="15">
      <c r="A43" t="s">
        <v>21</v>
      </c>
      <c r="C43" t="s">
        <v>33</v>
      </c>
      <c r="D43" s="13">
        <v>2</v>
      </c>
      <c r="E43" s="13">
        <v>1</v>
      </c>
      <c r="F43" s="3">
        <f>$F$2</f>
        <v>213.33</v>
      </c>
      <c r="G43" s="12">
        <f>E43*F43</f>
        <v>213.33</v>
      </c>
      <c r="H43" s="12">
        <f>E43*F43*1.15</f>
        <v>245.3295</v>
      </c>
    </row>
    <row r="44" spans="1:8" ht="15">
      <c r="A44" t="s">
        <v>21</v>
      </c>
      <c r="C44" t="s">
        <v>20</v>
      </c>
      <c r="D44" s="13">
        <v>4</v>
      </c>
      <c r="E44" s="13">
        <v>1</v>
      </c>
      <c r="F44" s="3">
        <f>$F$2</f>
        <v>213.33</v>
      </c>
      <c r="G44" s="12">
        <f>E44*F44</f>
        <v>213.33</v>
      </c>
      <c r="H44" s="12">
        <f>E44*F44*1.15</f>
        <v>245.3295</v>
      </c>
    </row>
    <row r="45" spans="1:10" ht="15">
      <c r="A45" s="11"/>
      <c r="B45" s="11"/>
      <c r="C45" s="11"/>
      <c r="D45" s="16"/>
      <c r="E45" s="16"/>
      <c r="F45" s="17"/>
      <c r="G45" s="14"/>
      <c r="H45" s="14">
        <f>SUM(H37:H44)</f>
        <v>1996.2505</v>
      </c>
      <c r="I45" s="11"/>
      <c r="J45" s="14">
        <f>I45-H45</f>
        <v>-1996.2505</v>
      </c>
    </row>
    <row r="46" spans="1:8" ht="15">
      <c r="A46" t="s">
        <v>28</v>
      </c>
      <c r="C46" t="s">
        <v>26</v>
      </c>
      <c r="D46" s="13" t="s">
        <v>43</v>
      </c>
      <c r="E46" s="13">
        <v>3</v>
      </c>
      <c r="F46" s="3">
        <f>$F$4</f>
        <v>272.24</v>
      </c>
      <c r="G46" s="12">
        <f>E46*F46</f>
        <v>816.72</v>
      </c>
      <c r="H46" s="12">
        <f>E46*F46*1.15</f>
        <v>939.228</v>
      </c>
    </row>
    <row r="47" spans="1:10" ht="15">
      <c r="A47" s="11"/>
      <c r="B47" s="11"/>
      <c r="C47" s="11"/>
      <c r="D47" s="16"/>
      <c r="E47" s="16"/>
      <c r="F47" s="17"/>
      <c r="G47" s="14"/>
      <c r="H47" s="14">
        <f>SUM(H46:H46)</f>
        <v>939.228</v>
      </c>
      <c r="I47" s="11"/>
      <c r="J47" s="14">
        <f>I47-H47</f>
        <v>-939.228</v>
      </c>
    </row>
    <row r="48" spans="1:8" ht="15">
      <c r="A48" t="s">
        <v>30</v>
      </c>
      <c r="C48" t="s">
        <v>40</v>
      </c>
      <c r="D48" s="13">
        <v>4</v>
      </c>
      <c r="E48" s="13">
        <v>1</v>
      </c>
      <c r="F48" s="3">
        <f>$F$2</f>
        <v>213.33</v>
      </c>
      <c r="G48" s="12">
        <f>E48*F48</f>
        <v>213.33</v>
      </c>
      <c r="H48" s="12">
        <f>E48*F48*1.15</f>
        <v>245.3295</v>
      </c>
    </row>
    <row r="49" spans="1:10" ht="15">
      <c r="A49" s="11"/>
      <c r="B49" s="11"/>
      <c r="C49" s="11"/>
      <c r="D49" s="16"/>
      <c r="E49" s="16"/>
      <c r="F49" s="17"/>
      <c r="G49" s="14"/>
      <c r="H49" s="14">
        <f>SUM(H48:H48)</f>
        <v>245.3295</v>
      </c>
      <c r="I49" s="11"/>
      <c r="J49" s="14">
        <f>I49-H49</f>
        <v>-245.3295</v>
      </c>
    </row>
    <row r="50" spans="1:8" ht="15">
      <c r="A50" t="s">
        <v>21</v>
      </c>
      <c r="C50" t="s">
        <v>40</v>
      </c>
      <c r="D50" s="13">
        <v>1</v>
      </c>
      <c r="E50" s="13">
        <v>1</v>
      </c>
      <c r="F50" s="3">
        <f t="shared" si="1"/>
        <v>213.33</v>
      </c>
      <c r="G50" s="12">
        <f aca="true" t="shared" si="7" ref="G50:G81">E50*F50</f>
        <v>213.33</v>
      </c>
      <c r="H50" s="12">
        <f aca="true" t="shared" si="8" ref="H50:H81">E50*F50*1.15</f>
        <v>245.3295</v>
      </c>
    </row>
    <row r="51" spans="1:8" ht="15">
      <c r="A51" t="s">
        <v>21</v>
      </c>
      <c r="C51" t="s">
        <v>40</v>
      </c>
      <c r="D51" s="13">
        <v>3</v>
      </c>
      <c r="E51" s="13">
        <v>1</v>
      </c>
      <c r="F51" s="3">
        <f t="shared" si="1"/>
        <v>213.33</v>
      </c>
      <c r="G51" s="12">
        <f t="shared" si="7"/>
        <v>213.33</v>
      </c>
      <c r="H51" s="12">
        <f t="shared" si="8"/>
        <v>245.3295</v>
      </c>
    </row>
    <row r="52" spans="1:8" ht="15">
      <c r="A52" t="s">
        <v>21</v>
      </c>
      <c r="C52" t="s">
        <v>40</v>
      </c>
      <c r="D52" s="13">
        <v>1</v>
      </c>
      <c r="E52" s="13">
        <v>1</v>
      </c>
      <c r="F52" s="3">
        <f t="shared" si="1"/>
        <v>213.33</v>
      </c>
      <c r="G52" s="12">
        <f t="shared" si="7"/>
        <v>213.33</v>
      </c>
      <c r="H52" s="12">
        <f t="shared" si="8"/>
        <v>245.3295</v>
      </c>
    </row>
    <row r="53" spans="1:8" ht="15">
      <c r="A53" t="s">
        <v>21</v>
      </c>
      <c r="C53" t="s">
        <v>40</v>
      </c>
      <c r="D53" s="13">
        <v>3</v>
      </c>
      <c r="E53" s="13">
        <v>1</v>
      </c>
      <c r="F53" s="3">
        <f t="shared" si="1"/>
        <v>213.33</v>
      </c>
      <c r="G53" s="12">
        <f t="shared" si="7"/>
        <v>213.33</v>
      </c>
      <c r="H53" s="12">
        <f t="shared" si="8"/>
        <v>245.3295</v>
      </c>
    </row>
    <row r="54" spans="1:8" ht="15">
      <c r="A54" t="s">
        <v>21</v>
      </c>
      <c r="C54" t="s">
        <v>40</v>
      </c>
      <c r="D54" s="13">
        <v>5</v>
      </c>
      <c r="E54" s="13">
        <v>1</v>
      </c>
      <c r="F54" s="3">
        <f t="shared" si="1"/>
        <v>213.33</v>
      </c>
      <c r="G54" s="12">
        <f t="shared" si="7"/>
        <v>213.33</v>
      </c>
      <c r="H54" s="12">
        <f t="shared" si="8"/>
        <v>245.3295</v>
      </c>
    </row>
    <row r="55" spans="1:8" ht="15">
      <c r="A55" t="s">
        <v>21</v>
      </c>
      <c r="C55" t="s">
        <v>40</v>
      </c>
      <c r="D55" s="13">
        <v>1</v>
      </c>
      <c r="E55" s="13">
        <v>1</v>
      </c>
      <c r="F55" s="3">
        <f t="shared" si="1"/>
        <v>213.33</v>
      </c>
      <c r="G55" s="12">
        <f t="shared" si="7"/>
        <v>213.33</v>
      </c>
      <c r="H55" s="12">
        <f t="shared" si="8"/>
        <v>245.3295</v>
      </c>
    </row>
    <row r="56" spans="1:8" ht="15">
      <c r="A56" t="s">
        <v>21</v>
      </c>
      <c r="C56" t="s">
        <v>40</v>
      </c>
      <c r="D56" s="13">
        <v>2</v>
      </c>
      <c r="E56" s="13">
        <v>1</v>
      </c>
      <c r="F56" s="3">
        <f t="shared" si="1"/>
        <v>213.33</v>
      </c>
      <c r="G56" s="12">
        <f t="shared" si="7"/>
        <v>213.33</v>
      </c>
      <c r="H56" s="12">
        <f t="shared" si="8"/>
        <v>245.3295</v>
      </c>
    </row>
    <row r="57" spans="1:8" ht="15">
      <c r="A57" t="s">
        <v>21</v>
      </c>
      <c r="C57" t="s">
        <v>40</v>
      </c>
      <c r="D57" s="13">
        <v>3</v>
      </c>
      <c r="E57" s="13">
        <v>1</v>
      </c>
      <c r="F57" s="3">
        <f t="shared" si="1"/>
        <v>213.33</v>
      </c>
      <c r="G57" s="12">
        <f t="shared" si="7"/>
        <v>213.33</v>
      </c>
      <c r="H57" s="12">
        <f t="shared" si="8"/>
        <v>245.3295</v>
      </c>
    </row>
    <row r="58" spans="1:8" ht="15">
      <c r="A58" t="s">
        <v>21</v>
      </c>
      <c r="C58" t="s">
        <v>40</v>
      </c>
      <c r="D58" s="13">
        <v>5</v>
      </c>
      <c r="E58" s="13">
        <v>1</v>
      </c>
      <c r="F58" s="3">
        <f t="shared" si="1"/>
        <v>213.33</v>
      </c>
      <c r="G58" s="12">
        <f t="shared" si="7"/>
        <v>213.33</v>
      </c>
      <c r="H58" s="12">
        <f t="shared" si="8"/>
        <v>245.3295</v>
      </c>
    </row>
    <row r="59" spans="1:8" ht="15">
      <c r="A59" t="s">
        <v>21</v>
      </c>
      <c r="C59" t="s">
        <v>40</v>
      </c>
      <c r="D59" s="13">
        <v>1</v>
      </c>
      <c r="E59" s="13">
        <v>1</v>
      </c>
      <c r="F59" s="3">
        <f t="shared" si="1"/>
        <v>213.33</v>
      </c>
      <c r="G59" s="12">
        <f t="shared" si="7"/>
        <v>213.33</v>
      </c>
      <c r="H59" s="12">
        <f t="shared" si="8"/>
        <v>245.3295</v>
      </c>
    </row>
    <row r="60" spans="1:8" ht="15">
      <c r="A60" t="s">
        <v>21</v>
      </c>
      <c r="C60" t="s">
        <v>40</v>
      </c>
      <c r="D60" s="13">
        <v>2</v>
      </c>
      <c r="E60" s="13">
        <v>1</v>
      </c>
      <c r="F60" s="3">
        <f t="shared" si="1"/>
        <v>213.33</v>
      </c>
      <c r="G60" s="12">
        <f t="shared" si="7"/>
        <v>213.33</v>
      </c>
      <c r="H60" s="12">
        <f t="shared" si="8"/>
        <v>245.3295</v>
      </c>
    </row>
    <row r="61" spans="1:8" ht="15">
      <c r="A61" t="s">
        <v>21</v>
      </c>
      <c r="C61" t="s">
        <v>40</v>
      </c>
      <c r="D61" s="13">
        <v>3</v>
      </c>
      <c r="E61" s="13">
        <v>1</v>
      </c>
      <c r="F61" s="3">
        <f t="shared" si="1"/>
        <v>213.33</v>
      </c>
      <c r="G61" s="12">
        <f t="shared" si="7"/>
        <v>213.33</v>
      </c>
      <c r="H61" s="12">
        <f t="shared" si="8"/>
        <v>245.3295</v>
      </c>
    </row>
    <row r="62" spans="1:8" ht="15">
      <c r="A62" t="s">
        <v>21</v>
      </c>
      <c r="C62" t="s">
        <v>40</v>
      </c>
      <c r="D62" s="13">
        <v>5</v>
      </c>
      <c r="E62" s="13">
        <v>1</v>
      </c>
      <c r="F62" s="3">
        <f t="shared" si="1"/>
        <v>213.33</v>
      </c>
      <c r="G62" s="12">
        <f t="shared" si="7"/>
        <v>213.33</v>
      </c>
      <c r="H62" s="12">
        <f t="shared" si="8"/>
        <v>245.3295</v>
      </c>
    </row>
    <row r="63" spans="1:8" ht="15">
      <c r="A63" t="s">
        <v>21</v>
      </c>
      <c r="C63" t="s">
        <v>40</v>
      </c>
      <c r="D63" s="13" t="s">
        <v>46</v>
      </c>
      <c r="E63" s="13">
        <v>15</v>
      </c>
      <c r="F63" s="3">
        <f t="shared" si="1"/>
        <v>213.33</v>
      </c>
      <c r="G63" s="12">
        <f t="shared" si="7"/>
        <v>3199.9500000000003</v>
      </c>
      <c r="H63" s="12">
        <f t="shared" si="8"/>
        <v>3679.9425</v>
      </c>
    </row>
    <row r="64" spans="1:8" ht="15">
      <c r="A64" t="s">
        <v>21</v>
      </c>
      <c r="C64" t="s">
        <v>31</v>
      </c>
      <c r="D64" s="13">
        <v>4</v>
      </c>
      <c r="E64" s="13">
        <v>1</v>
      </c>
      <c r="F64" s="3">
        <f t="shared" si="1"/>
        <v>213.33</v>
      </c>
      <c r="G64" s="12">
        <f t="shared" si="7"/>
        <v>213.33</v>
      </c>
      <c r="H64" s="12">
        <f t="shared" si="8"/>
        <v>245.3295</v>
      </c>
    </row>
    <row r="65" spans="1:8" ht="15">
      <c r="A65" t="s">
        <v>21</v>
      </c>
      <c r="C65" t="s">
        <v>31</v>
      </c>
      <c r="D65" s="13">
        <v>5</v>
      </c>
      <c r="E65" s="13">
        <v>1</v>
      </c>
      <c r="F65" s="3">
        <f t="shared" si="1"/>
        <v>213.33</v>
      </c>
      <c r="G65" s="12">
        <f t="shared" si="7"/>
        <v>213.33</v>
      </c>
      <c r="H65" s="12">
        <f t="shared" si="8"/>
        <v>245.3295</v>
      </c>
    </row>
    <row r="66" spans="1:8" ht="15">
      <c r="A66" t="s">
        <v>21</v>
      </c>
      <c r="C66" t="s">
        <v>31</v>
      </c>
      <c r="D66" s="13">
        <v>1</v>
      </c>
      <c r="E66" s="13">
        <v>1</v>
      </c>
      <c r="F66" s="3">
        <f t="shared" si="1"/>
        <v>213.33</v>
      </c>
      <c r="G66" s="12">
        <f t="shared" si="7"/>
        <v>213.33</v>
      </c>
      <c r="H66" s="12">
        <f t="shared" si="8"/>
        <v>245.3295</v>
      </c>
    </row>
    <row r="67" spans="1:8" ht="15">
      <c r="A67" t="s">
        <v>21</v>
      </c>
      <c r="C67" t="s">
        <v>31</v>
      </c>
      <c r="D67" s="13">
        <v>2</v>
      </c>
      <c r="E67" s="13">
        <v>1</v>
      </c>
      <c r="F67" s="3">
        <f t="shared" si="1"/>
        <v>213.33</v>
      </c>
      <c r="G67" s="12">
        <f t="shared" si="7"/>
        <v>213.33</v>
      </c>
      <c r="H67" s="12">
        <f t="shared" si="8"/>
        <v>245.3295</v>
      </c>
    </row>
    <row r="68" spans="1:8" ht="15">
      <c r="A68" t="s">
        <v>21</v>
      </c>
      <c r="C68" t="s">
        <v>31</v>
      </c>
      <c r="D68" s="13">
        <v>4</v>
      </c>
      <c r="E68" s="13">
        <v>1</v>
      </c>
      <c r="F68" s="3">
        <f t="shared" si="1"/>
        <v>213.33</v>
      </c>
      <c r="G68" s="12">
        <f t="shared" si="7"/>
        <v>213.33</v>
      </c>
      <c r="H68" s="12">
        <f t="shared" si="8"/>
        <v>245.3295</v>
      </c>
    </row>
    <row r="69" spans="1:8" ht="15">
      <c r="A69" t="s">
        <v>21</v>
      </c>
      <c r="C69" t="s">
        <v>31</v>
      </c>
      <c r="D69" s="13">
        <v>5</v>
      </c>
      <c r="E69" s="13">
        <v>1</v>
      </c>
      <c r="F69" s="3">
        <f t="shared" si="1"/>
        <v>213.33</v>
      </c>
      <c r="G69" s="12">
        <f t="shared" si="7"/>
        <v>213.33</v>
      </c>
      <c r="H69" s="12">
        <f t="shared" si="8"/>
        <v>245.3295</v>
      </c>
    </row>
    <row r="70" spans="1:8" ht="15">
      <c r="A70" t="s">
        <v>21</v>
      </c>
      <c r="C70" t="s">
        <v>32</v>
      </c>
      <c r="D70" s="13">
        <v>1</v>
      </c>
      <c r="E70" s="13">
        <v>1</v>
      </c>
      <c r="F70" s="3">
        <f t="shared" si="1"/>
        <v>213.33</v>
      </c>
      <c r="G70" s="12">
        <f t="shared" si="7"/>
        <v>213.33</v>
      </c>
      <c r="H70" s="12">
        <f t="shared" si="8"/>
        <v>245.3295</v>
      </c>
    </row>
    <row r="71" spans="1:8" ht="15">
      <c r="A71" t="s">
        <v>21</v>
      </c>
      <c r="C71" t="s">
        <v>32</v>
      </c>
      <c r="D71" s="13">
        <v>2</v>
      </c>
      <c r="E71" s="13">
        <v>1</v>
      </c>
      <c r="F71" s="3">
        <f t="shared" si="1"/>
        <v>213.33</v>
      </c>
      <c r="G71" s="12">
        <f t="shared" si="7"/>
        <v>213.33</v>
      </c>
      <c r="H71" s="12">
        <f t="shared" si="8"/>
        <v>245.3295</v>
      </c>
    </row>
    <row r="72" spans="1:8" ht="15">
      <c r="A72" t="s">
        <v>21</v>
      </c>
      <c r="C72" t="s">
        <v>32</v>
      </c>
      <c r="D72" s="13">
        <v>3</v>
      </c>
      <c r="E72" s="13">
        <v>1</v>
      </c>
      <c r="F72" s="3">
        <f t="shared" si="1"/>
        <v>213.33</v>
      </c>
      <c r="G72" s="12">
        <f t="shared" si="7"/>
        <v>213.33</v>
      </c>
      <c r="H72" s="12">
        <f t="shared" si="8"/>
        <v>245.3295</v>
      </c>
    </row>
    <row r="73" spans="1:8" ht="15">
      <c r="A73" t="s">
        <v>21</v>
      </c>
      <c r="C73" t="s">
        <v>32</v>
      </c>
      <c r="D73" s="13">
        <v>5</v>
      </c>
      <c r="E73" s="13">
        <v>1</v>
      </c>
      <c r="F73" s="3">
        <f t="shared" si="1"/>
        <v>213.33</v>
      </c>
      <c r="G73" s="12">
        <f t="shared" si="7"/>
        <v>213.33</v>
      </c>
      <c r="H73" s="12">
        <f t="shared" si="8"/>
        <v>245.3295</v>
      </c>
    </row>
    <row r="74" spans="1:8" ht="15">
      <c r="A74" t="s">
        <v>21</v>
      </c>
      <c r="C74" t="s">
        <v>32</v>
      </c>
      <c r="D74" s="13">
        <v>1</v>
      </c>
      <c r="E74" s="13">
        <v>1</v>
      </c>
      <c r="F74" s="3">
        <f t="shared" si="1"/>
        <v>213.33</v>
      </c>
      <c r="G74" s="12">
        <f t="shared" si="7"/>
        <v>213.33</v>
      </c>
      <c r="H74" s="12">
        <f t="shared" si="8"/>
        <v>245.3295</v>
      </c>
    </row>
    <row r="75" spans="1:8" ht="15">
      <c r="A75" t="s">
        <v>21</v>
      </c>
      <c r="C75" t="s">
        <v>32</v>
      </c>
      <c r="D75" s="13">
        <v>2</v>
      </c>
      <c r="E75" s="13">
        <v>1</v>
      </c>
      <c r="F75" s="3">
        <f t="shared" si="1"/>
        <v>213.33</v>
      </c>
      <c r="G75" s="12">
        <f t="shared" si="7"/>
        <v>213.33</v>
      </c>
      <c r="H75" s="12">
        <f t="shared" si="8"/>
        <v>245.3295</v>
      </c>
    </row>
    <row r="76" spans="1:8" ht="15">
      <c r="A76" t="s">
        <v>21</v>
      </c>
      <c r="C76" t="s">
        <v>32</v>
      </c>
      <c r="D76" s="13">
        <v>3</v>
      </c>
      <c r="E76" s="13">
        <v>1</v>
      </c>
      <c r="F76" s="3">
        <f t="shared" si="1"/>
        <v>213.33</v>
      </c>
      <c r="G76" s="12">
        <f t="shared" si="7"/>
        <v>213.33</v>
      </c>
      <c r="H76" s="12">
        <f t="shared" si="8"/>
        <v>245.3295</v>
      </c>
    </row>
    <row r="77" spans="1:8" ht="15">
      <c r="A77" t="s">
        <v>21</v>
      </c>
      <c r="C77" t="s">
        <v>32</v>
      </c>
      <c r="D77" s="13">
        <v>5</v>
      </c>
      <c r="E77" s="13">
        <v>1</v>
      </c>
      <c r="F77" s="3">
        <f t="shared" si="1"/>
        <v>213.33</v>
      </c>
      <c r="G77" s="12">
        <f t="shared" si="7"/>
        <v>213.33</v>
      </c>
      <c r="H77" s="12">
        <f t="shared" si="8"/>
        <v>245.3295</v>
      </c>
    </row>
    <row r="78" spans="1:8" ht="15">
      <c r="A78" t="s">
        <v>21</v>
      </c>
      <c r="C78" t="s">
        <v>19</v>
      </c>
      <c r="D78" s="13">
        <v>1</v>
      </c>
      <c r="E78" s="13">
        <v>2</v>
      </c>
      <c r="F78" s="3">
        <f t="shared" si="1"/>
        <v>213.33</v>
      </c>
      <c r="G78" s="12">
        <f t="shared" si="7"/>
        <v>426.66</v>
      </c>
      <c r="H78" s="12">
        <f t="shared" si="8"/>
        <v>490.659</v>
      </c>
    </row>
    <row r="79" spans="1:8" ht="15">
      <c r="A79" t="s">
        <v>21</v>
      </c>
      <c r="C79" t="s">
        <v>19</v>
      </c>
      <c r="D79" s="13">
        <v>2</v>
      </c>
      <c r="E79" s="13">
        <v>2</v>
      </c>
      <c r="F79" s="3">
        <f t="shared" si="1"/>
        <v>213.33</v>
      </c>
      <c r="G79" s="12">
        <f t="shared" si="7"/>
        <v>426.66</v>
      </c>
      <c r="H79" s="12">
        <f t="shared" si="8"/>
        <v>490.659</v>
      </c>
    </row>
    <row r="80" spans="1:8" ht="15">
      <c r="A80" t="s">
        <v>21</v>
      </c>
      <c r="C80" t="s">
        <v>19</v>
      </c>
      <c r="D80" s="13">
        <v>4</v>
      </c>
      <c r="E80" s="13">
        <v>2</v>
      </c>
      <c r="F80" s="3">
        <f t="shared" si="1"/>
        <v>213.33</v>
      </c>
      <c r="G80" s="12">
        <f t="shared" si="7"/>
        <v>426.66</v>
      </c>
      <c r="H80" s="12">
        <f t="shared" si="8"/>
        <v>490.659</v>
      </c>
    </row>
    <row r="81" spans="1:8" ht="15">
      <c r="A81" t="s">
        <v>21</v>
      </c>
      <c r="C81" t="s">
        <v>19</v>
      </c>
      <c r="D81" s="13">
        <v>5</v>
      </c>
      <c r="E81" s="13">
        <v>2</v>
      </c>
      <c r="F81" s="3">
        <f t="shared" si="1"/>
        <v>213.33</v>
      </c>
      <c r="G81" s="12">
        <f t="shared" si="7"/>
        <v>426.66</v>
      </c>
      <c r="H81" s="12">
        <f t="shared" si="8"/>
        <v>490.659</v>
      </c>
    </row>
    <row r="82" spans="1:8" ht="15">
      <c r="A82" t="s">
        <v>21</v>
      </c>
      <c r="C82" t="s">
        <v>18</v>
      </c>
      <c r="D82" s="13">
        <v>4</v>
      </c>
      <c r="E82" s="13">
        <v>1</v>
      </c>
      <c r="F82" s="3">
        <f t="shared" si="1"/>
        <v>213.33</v>
      </c>
      <c r="G82" s="12">
        <f aca="true" t="shared" si="9" ref="G82:G100">E82*F82</f>
        <v>213.33</v>
      </c>
      <c r="H82" s="12">
        <f aca="true" t="shared" si="10" ref="H82:H100">E82*F82*1.15</f>
        <v>245.3295</v>
      </c>
    </row>
    <row r="83" spans="1:8" ht="15">
      <c r="A83" t="s">
        <v>21</v>
      </c>
      <c r="C83" t="s">
        <v>18</v>
      </c>
      <c r="D83" s="13">
        <v>5</v>
      </c>
      <c r="E83" s="13">
        <v>1</v>
      </c>
      <c r="F83" s="3">
        <f t="shared" si="1"/>
        <v>213.33</v>
      </c>
      <c r="G83" s="12">
        <f t="shared" si="9"/>
        <v>213.33</v>
      </c>
      <c r="H83" s="12">
        <f t="shared" si="10"/>
        <v>245.3295</v>
      </c>
    </row>
    <row r="84" spans="1:8" ht="15">
      <c r="A84" t="s">
        <v>21</v>
      </c>
      <c r="C84" t="s">
        <v>22</v>
      </c>
      <c r="D84" s="13">
        <v>1</v>
      </c>
      <c r="E84" s="13">
        <v>1</v>
      </c>
      <c r="F84" s="3">
        <f t="shared" si="1"/>
        <v>213.33</v>
      </c>
      <c r="G84" s="12">
        <f t="shared" si="9"/>
        <v>213.33</v>
      </c>
      <c r="H84" s="12">
        <f t="shared" si="10"/>
        <v>245.3295</v>
      </c>
    </row>
    <row r="85" spans="1:8" ht="15">
      <c r="A85" t="s">
        <v>21</v>
      </c>
      <c r="C85" t="s">
        <v>22</v>
      </c>
      <c r="D85" s="13">
        <v>2</v>
      </c>
      <c r="E85" s="13">
        <v>1</v>
      </c>
      <c r="F85" s="3">
        <f t="shared" si="1"/>
        <v>213.33</v>
      </c>
      <c r="G85" s="12">
        <f t="shared" si="9"/>
        <v>213.33</v>
      </c>
      <c r="H85" s="12">
        <f t="shared" si="10"/>
        <v>245.3295</v>
      </c>
    </row>
    <row r="86" spans="1:8" ht="15">
      <c r="A86" t="s">
        <v>21</v>
      </c>
      <c r="C86" t="s">
        <v>22</v>
      </c>
      <c r="D86" s="13">
        <v>4</v>
      </c>
      <c r="E86" s="13">
        <v>1</v>
      </c>
      <c r="F86" s="3">
        <f t="shared" si="1"/>
        <v>213.33</v>
      </c>
      <c r="G86" s="12">
        <f t="shared" si="9"/>
        <v>213.33</v>
      </c>
      <c r="H86" s="12">
        <f t="shared" si="10"/>
        <v>245.3295</v>
      </c>
    </row>
    <row r="87" spans="1:8" ht="15">
      <c r="A87" t="s">
        <v>21</v>
      </c>
      <c r="C87" t="s">
        <v>22</v>
      </c>
      <c r="D87" s="13">
        <v>5</v>
      </c>
      <c r="E87" s="13">
        <v>1</v>
      </c>
      <c r="F87" s="3">
        <f t="shared" si="1"/>
        <v>213.33</v>
      </c>
      <c r="G87" s="12">
        <f t="shared" si="9"/>
        <v>213.33</v>
      </c>
      <c r="H87" s="12">
        <f t="shared" si="10"/>
        <v>245.3295</v>
      </c>
    </row>
    <row r="88" spans="1:8" ht="15">
      <c r="A88" t="s">
        <v>21</v>
      </c>
      <c r="C88" t="s">
        <v>25</v>
      </c>
      <c r="D88" s="13">
        <v>2</v>
      </c>
      <c r="E88" s="13">
        <v>1</v>
      </c>
      <c r="F88" s="3">
        <f>$F$3</f>
        <v>242.56</v>
      </c>
      <c r="G88" s="12">
        <f t="shared" si="9"/>
        <v>242.56</v>
      </c>
      <c r="H88" s="12">
        <f t="shared" si="10"/>
        <v>278.94399999999996</v>
      </c>
    </row>
    <row r="89" spans="1:8" ht="15">
      <c r="A89" t="s">
        <v>21</v>
      </c>
      <c r="C89" t="s">
        <v>25</v>
      </c>
      <c r="D89" s="13">
        <v>4</v>
      </c>
      <c r="E89" s="13">
        <v>1</v>
      </c>
      <c r="F89" s="3">
        <f>$F$3</f>
        <v>242.56</v>
      </c>
      <c r="G89" s="12">
        <f t="shared" si="9"/>
        <v>242.56</v>
      </c>
      <c r="H89" s="12">
        <f t="shared" si="10"/>
        <v>278.94399999999996</v>
      </c>
    </row>
    <row r="90" spans="1:8" ht="15">
      <c r="A90" t="s">
        <v>21</v>
      </c>
      <c r="C90" t="s">
        <v>33</v>
      </c>
      <c r="D90" s="13">
        <v>1</v>
      </c>
      <c r="E90" s="13">
        <v>1</v>
      </c>
      <c r="F90" s="3">
        <f aca="true" t="shared" si="11" ref="F90:F96">$F$2</f>
        <v>213.33</v>
      </c>
      <c r="G90" s="12">
        <f t="shared" si="9"/>
        <v>213.33</v>
      </c>
      <c r="H90" s="12">
        <f t="shared" si="10"/>
        <v>245.3295</v>
      </c>
    </row>
    <row r="91" spans="1:8" ht="15">
      <c r="A91" t="s">
        <v>21</v>
      </c>
      <c r="C91" t="s">
        <v>20</v>
      </c>
      <c r="D91" s="13">
        <v>1</v>
      </c>
      <c r="E91" s="13">
        <v>1</v>
      </c>
      <c r="F91" s="3">
        <f t="shared" si="11"/>
        <v>213.33</v>
      </c>
      <c r="G91" s="12">
        <f t="shared" si="9"/>
        <v>213.33</v>
      </c>
      <c r="H91" s="12">
        <f t="shared" si="10"/>
        <v>245.3295</v>
      </c>
    </row>
    <row r="92" spans="1:8" ht="15">
      <c r="A92" t="s">
        <v>21</v>
      </c>
      <c r="C92" t="s">
        <v>20</v>
      </c>
      <c r="D92" s="13">
        <v>2</v>
      </c>
      <c r="E92" s="13">
        <v>1</v>
      </c>
      <c r="F92" s="3">
        <f t="shared" si="11"/>
        <v>213.33</v>
      </c>
      <c r="G92" s="12">
        <f t="shared" si="9"/>
        <v>213.33</v>
      </c>
      <c r="H92" s="12">
        <f t="shared" si="10"/>
        <v>245.3295</v>
      </c>
    </row>
    <row r="93" spans="1:8" ht="15">
      <c r="A93" t="s">
        <v>21</v>
      </c>
      <c r="C93" t="s">
        <v>20</v>
      </c>
      <c r="D93" s="13">
        <v>3</v>
      </c>
      <c r="E93" s="13">
        <v>1</v>
      </c>
      <c r="F93" s="3">
        <f t="shared" si="11"/>
        <v>213.33</v>
      </c>
      <c r="G93" s="12">
        <f t="shared" si="9"/>
        <v>213.33</v>
      </c>
      <c r="H93" s="12">
        <f t="shared" si="10"/>
        <v>245.3295</v>
      </c>
    </row>
    <row r="94" spans="1:8" ht="15">
      <c r="A94" t="s">
        <v>21</v>
      </c>
      <c r="C94" t="s">
        <v>38</v>
      </c>
      <c r="D94" s="13">
        <v>2</v>
      </c>
      <c r="E94" s="13">
        <v>1</v>
      </c>
      <c r="F94" s="3">
        <f t="shared" si="11"/>
        <v>213.33</v>
      </c>
      <c r="G94" s="12">
        <f t="shared" si="9"/>
        <v>213.33</v>
      </c>
      <c r="H94" s="12">
        <f t="shared" si="10"/>
        <v>245.3295</v>
      </c>
    </row>
    <row r="95" spans="1:8" ht="15">
      <c r="A95" t="s">
        <v>21</v>
      </c>
      <c r="C95" t="s">
        <v>38</v>
      </c>
      <c r="D95" s="13">
        <v>3</v>
      </c>
      <c r="E95" s="13">
        <v>1</v>
      </c>
      <c r="F95" s="3">
        <f t="shared" si="11"/>
        <v>213.33</v>
      </c>
      <c r="G95" s="12">
        <f t="shared" si="9"/>
        <v>213.33</v>
      </c>
      <c r="H95" s="12">
        <f t="shared" si="10"/>
        <v>245.3295</v>
      </c>
    </row>
    <row r="96" spans="1:8" ht="15">
      <c r="A96" t="s">
        <v>21</v>
      </c>
      <c r="C96" t="s">
        <v>38</v>
      </c>
      <c r="D96" s="13">
        <v>4</v>
      </c>
      <c r="E96" s="13">
        <v>1</v>
      </c>
      <c r="F96" s="3">
        <f t="shared" si="11"/>
        <v>213.33</v>
      </c>
      <c r="G96" s="12">
        <f t="shared" si="9"/>
        <v>213.33</v>
      </c>
      <c r="H96" s="12">
        <f t="shared" si="10"/>
        <v>245.3295</v>
      </c>
    </row>
    <row r="97" spans="1:8" ht="15">
      <c r="A97" t="s">
        <v>21</v>
      </c>
      <c r="C97" t="s">
        <v>34</v>
      </c>
      <c r="E97" s="13">
        <v>3</v>
      </c>
      <c r="F97" s="3">
        <f>$F$3</f>
        <v>242.56</v>
      </c>
      <c r="G97" s="12">
        <f t="shared" si="9"/>
        <v>727.6800000000001</v>
      </c>
      <c r="H97" s="12">
        <f t="shared" si="10"/>
        <v>836.832</v>
      </c>
    </row>
    <row r="98" spans="1:8" ht="15">
      <c r="A98" t="s">
        <v>21</v>
      </c>
      <c r="C98" t="s">
        <v>35</v>
      </c>
      <c r="E98" s="13">
        <v>2</v>
      </c>
      <c r="F98" s="3">
        <f>$F$3</f>
        <v>242.56</v>
      </c>
      <c r="G98" s="12">
        <f t="shared" si="9"/>
        <v>485.12</v>
      </c>
      <c r="H98" s="12">
        <f t="shared" si="10"/>
        <v>557.8879999999999</v>
      </c>
    </row>
    <row r="99" spans="1:8" ht="15">
      <c r="A99" t="s">
        <v>21</v>
      </c>
      <c r="C99" t="s">
        <v>39</v>
      </c>
      <c r="E99" s="13">
        <v>5</v>
      </c>
      <c r="F99" s="3">
        <f>$F$3</f>
        <v>242.56</v>
      </c>
      <c r="G99" s="12">
        <f t="shared" si="9"/>
        <v>1212.8</v>
      </c>
      <c r="H99" s="12">
        <f t="shared" si="10"/>
        <v>1394.7199999999998</v>
      </c>
    </row>
    <row r="100" spans="1:8" ht="15">
      <c r="A100" t="s">
        <v>21</v>
      </c>
      <c r="C100" t="s">
        <v>37</v>
      </c>
      <c r="D100" s="13">
        <v>2</v>
      </c>
      <c r="E100" s="13">
        <v>1</v>
      </c>
      <c r="F100" s="3">
        <f>$F$3</f>
        <v>242.56</v>
      </c>
      <c r="G100" s="12">
        <f t="shared" si="9"/>
        <v>242.56</v>
      </c>
      <c r="H100" s="12">
        <f t="shared" si="10"/>
        <v>278.94399999999996</v>
      </c>
    </row>
    <row r="101" spans="1:10" ht="15">
      <c r="A101" s="11"/>
      <c r="B101" s="11"/>
      <c r="C101" s="11"/>
      <c r="D101" s="16"/>
      <c r="E101" s="16"/>
      <c r="F101" s="17"/>
      <c r="G101" s="14"/>
      <c r="H101" s="14">
        <f>SUM(H50:H100)</f>
        <v>19082.030499999993</v>
      </c>
      <c r="I101" s="11">
        <v>19082</v>
      </c>
      <c r="J101" s="14">
        <f>I101-H101</f>
        <v>-0.030499999993480742</v>
      </c>
    </row>
    <row r="102" spans="5:8" ht="15">
      <c r="E102" s="12"/>
      <c r="H102" s="12"/>
    </row>
  </sheetData>
  <sheetProtection/>
  <autoFilter ref="A12:J102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2011-03-10T04:24:51Z</cp:lastPrinted>
  <dcterms:created xsi:type="dcterms:W3CDTF">2010-07-14T04:16:13Z</dcterms:created>
  <dcterms:modified xsi:type="dcterms:W3CDTF">2011-03-29T07:27:24Z</dcterms:modified>
  <cp:category/>
  <cp:version/>
  <cp:contentType/>
  <cp:contentStatus/>
</cp:coreProperties>
</file>