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2" sheetId="1" r:id="rId1"/>
  </sheets>
  <definedNames>
    <definedName name="_xlnm._FilterDatabase" localSheetId="0" hidden="1">'Лист2'!$A$4:$K$4</definedName>
  </definedNames>
  <calcPr fullCalcOnLoad="1"/>
</workbook>
</file>

<file path=xl/sharedStrings.xml><?xml version="1.0" encoding="utf-8"?>
<sst xmlns="http://schemas.openxmlformats.org/spreadsheetml/2006/main" count="77" uniqueCount="50">
  <si>
    <t>ник</t>
  </si>
  <si>
    <t>наименование</t>
  </si>
  <si>
    <t>кол-во</t>
  </si>
  <si>
    <t>оплата</t>
  </si>
  <si>
    <t>Пристрой</t>
  </si>
  <si>
    <t>вид оплаты</t>
  </si>
  <si>
    <t>Натика</t>
  </si>
  <si>
    <t xml:space="preserve">Flip and Tumble 24-7 фиолетовая </t>
  </si>
  <si>
    <t xml:space="preserve">ChicoBag VITA Balance </t>
  </si>
  <si>
    <t xml:space="preserve">ChicoBag VITA Harmony </t>
  </si>
  <si>
    <t xml:space="preserve">ChicoBag VITA коричневая в горошек </t>
  </si>
  <si>
    <t xml:space="preserve">ChicoBag Daypack15 зеленый </t>
  </si>
  <si>
    <t xml:space="preserve">Рюкзак BAGGU голубой </t>
  </si>
  <si>
    <t xml:space="preserve">RuMe ALL - Tangerine </t>
  </si>
  <si>
    <t xml:space="preserve">RuMe MINI - SV Escape </t>
  </si>
  <si>
    <t xml:space="preserve">RuMe - Spring Avenue </t>
  </si>
  <si>
    <t xml:space="preserve">RuMe MACRO - Fall Greenwich </t>
  </si>
  <si>
    <t xml:space="preserve">RuMe MACRO - Keyboard </t>
  </si>
  <si>
    <t xml:space="preserve">RuMe MACRO - Domain </t>
  </si>
  <si>
    <t xml:space="preserve">RuMe - Fall Hamptons </t>
  </si>
  <si>
    <t xml:space="preserve">RuMe MINI - Blossom </t>
  </si>
  <si>
    <t xml:space="preserve">RuMe MINI - Blue Line Pattern </t>
  </si>
  <si>
    <t xml:space="preserve">RuMe MINI - Pinstripe </t>
  </si>
  <si>
    <t xml:space="preserve">RuMe MINI - Fall Avenue </t>
  </si>
  <si>
    <t xml:space="preserve">BAGGU Rhubarb </t>
  </si>
  <si>
    <t xml:space="preserve">BAGGU Persimmon </t>
  </si>
  <si>
    <t xml:space="preserve">BAGGU Electric Poppy </t>
  </si>
  <si>
    <t xml:space="preserve">BAGGU Indigo </t>
  </si>
  <si>
    <t xml:space="preserve">BAGGU Cerulean </t>
  </si>
  <si>
    <t xml:space="preserve">BAGGU Sky </t>
  </si>
  <si>
    <t xml:space="preserve">BAGGU Purple </t>
  </si>
  <si>
    <t xml:space="preserve">BAGGU Smoke </t>
  </si>
  <si>
    <t xml:space="preserve">BAGGU Blue Bloom </t>
  </si>
  <si>
    <t xml:space="preserve">BAGGU Papaya Dot </t>
  </si>
  <si>
    <t xml:space="preserve">BAGGU BABY Red </t>
  </si>
  <si>
    <t xml:space="preserve">BAGGU BABY Electric Poppy </t>
  </si>
  <si>
    <t xml:space="preserve">BAGGU BABY Magenta </t>
  </si>
  <si>
    <t xml:space="preserve">BAGGU BABY Neon </t>
  </si>
  <si>
    <t xml:space="preserve">BAGGU BIG Lime </t>
  </si>
  <si>
    <t xml:space="preserve">BAGGU BIG Blue/Blue Stripe </t>
  </si>
  <si>
    <t>Трия</t>
  </si>
  <si>
    <t>ОляНастя</t>
  </si>
  <si>
    <t>*MARI*</t>
  </si>
  <si>
    <t>Теплыш</t>
  </si>
  <si>
    <t>транспортные</t>
  </si>
  <si>
    <t>примечание</t>
  </si>
  <si>
    <t>тр</t>
  </si>
  <si>
    <t>с орг</t>
  </si>
  <si>
    <t>с орг и тр</t>
  </si>
  <si>
    <t>сальдо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</si>
</sst>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11.00390625" style="0" customWidth="1"/>
    <col min="2" max="2" width="5.7109375" style="0" customWidth="1"/>
    <col min="3" max="3" width="36.421875" style="0" customWidth="1"/>
    <col min="4" max="4" width="4.421875" style="0" customWidth="1"/>
    <col min="5" max="5" width="5.57421875" style="0" customWidth="1"/>
    <col min="6" max="6" width="5.421875" style="0" customWidth="1"/>
    <col min="7" max="7" width="6.421875" style="0" customWidth="1"/>
    <col min="8" max="8" width="6.140625" style="0" customWidth="1"/>
  </cols>
  <sheetData>
    <row r="1" spans="1:12" ht="15">
      <c r="A1" s="1"/>
      <c r="B1" s="1"/>
      <c r="C1" s="1" t="s">
        <v>44</v>
      </c>
      <c r="D1" s="1"/>
      <c r="E1" s="1">
        <v>0.05</v>
      </c>
      <c r="F1" s="1"/>
      <c r="G1" s="1">
        <f>480/9780</f>
        <v>0.049079754601226995</v>
      </c>
      <c r="I1" s="1"/>
      <c r="J1" s="1"/>
      <c r="K1" s="1"/>
      <c r="L1" s="2"/>
    </row>
    <row r="4" spans="1:11" ht="15">
      <c r="A4" s="3" t="s">
        <v>0</v>
      </c>
      <c r="B4" s="3" t="s">
        <v>45</v>
      </c>
      <c r="C4" s="3" t="s">
        <v>1</v>
      </c>
      <c r="D4" s="3" t="s">
        <v>2</v>
      </c>
      <c r="E4" s="3"/>
      <c r="F4" s="3" t="s">
        <v>46</v>
      </c>
      <c r="G4" s="3" t="s">
        <v>47</v>
      </c>
      <c r="H4" s="3" t="s">
        <v>48</v>
      </c>
      <c r="I4" s="3" t="s">
        <v>3</v>
      </c>
      <c r="J4" s="3" t="s">
        <v>5</v>
      </c>
      <c r="K4" s="3" t="s">
        <v>49</v>
      </c>
    </row>
    <row r="5" spans="1:8" ht="15">
      <c r="A5" t="s">
        <v>42</v>
      </c>
      <c r="C5" s="6" t="s">
        <v>14</v>
      </c>
      <c r="D5" s="6">
        <v>1</v>
      </c>
      <c r="E5" s="6">
        <v>220</v>
      </c>
      <c r="F5" s="2">
        <f>D5*E5*$E$1</f>
        <v>11</v>
      </c>
      <c r="G5" s="2">
        <f>E5*D5*1.15</f>
        <v>252.99999999999997</v>
      </c>
      <c r="H5" s="2">
        <f>G5+F5</f>
        <v>264</v>
      </c>
    </row>
    <row r="6" spans="1:11" ht="15">
      <c r="A6" s="3"/>
      <c r="B6" s="3"/>
      <c r="C6" s="7"/>
      <c r="D6" s="7"/>
      <c r="E6" s="7"/>
      <c r="F6" s="8"/>
      <c r="G6" s="8"/>
      <c r="H6" s="8">
        <f>SUM(H5)</f>
        <v>264</v>
      </c>
      <c r="I6" s="3"/>
      <c r="J6" s="3"/>
      <c r="K6" s="5">
        <f>I6-H6</f>
        <v>-264</v>
      </c>
    </row>
    <row r="7" spans="1:8" ht="15">
      <c r="A7" t="s">
        <v>6</v>
      </c>
      <c r="C7" s="6" t="s">
        <v>11</v>
      </c>
      <c r="D7" s="6">
        <v>1</v>
      </c>
      <c r="E7" s="6">
        <v>760</v>
      </c>
      <c r="F7" s="2">
        <f>D7*E7*$E$1</f>
        <v>38</v>
      </c>
      <c r="G7" s="2">
        <f>E7*D7*1.15</f>
        <v>873.9999999999999</v>
      </c>
      <c r="H7" s="2">
        <f>G7+F7</f>
        <v>911.9999999999999</v>
      </c>
    </row>
    <row r="8" spans="1:8" ht="15">
      <c r="A8" t="s">
        <v>6</v>
      </c>
      <c r="C8" s="6" t="s">
        <v>12</v>
      </c>
      <c r="D8" s="6">
        <v>1</v>
      </c>
      <c r="E8" s="6">
        <v>990</v>
      </c>
      <c r="F8" s="2">
        <f>D8*E8*$E$1</f>
        <v>49.5</v>
      </c>
      <c r="G8" s="2">
        <f>E8*D8*1.15</f>
        <v>1138.5</v>
      </c>
      <c r="H8" s="2">
        <f>G8+F8</f>
        <v>1188</v>
      </c>
    </row>
    <row r="9" spans="1:11" ht="15">
      <c r="A9" s="3"/>
      <c r="B9" s="3"/>
      <c r="C9" s="7"/>
      <c r="D9" s="7"/>
      <c r="E9" s="7"/>
      <c r="F9" s="8"/>
      <c r="G9" s="8"/>
      <c r="H9" s="8">
        <f>SUM(H7:H8)</f>
        <v>2100</v>
      </c>
      <c r="I9" s="3"/>
      <c r="J9" s="3"/>
      <c r="K9" s="5">
        <f>I9-H9</f>
        <v>-2100</v>
      </c>
    </row>
    <row r="10" spans="1:8" ht="15">
      <c r="A10" t="s">
        <v>41</v>
      </c>
      <c r="C10" s="6" t="s">
        <v>8</v>
      </c>
      <c r="D10" s="6">
        <v>1</v>
      </c>
      <c r="E10" s="6">
        <v>260</v>
      </c>
      <c r="F10" s="2">
        <f>D10*E10*$E$1</f>
        <v>13</v>
      </c>
      <c r="G10" s="2">
        <f>E10*D10*1.15</f>
        <v>299</v>
      </c>
      <c r="H10" s="2">
        <f>G10+F10</f>
        <v>312</v>
      </c>
    </row>
    <row r="11" spans="1:8" ht="15">
      <c r="A11" t="s">
        <v>41</v>
      </c>
      <c r="C11" s="6" t="s">
        <v>9</v>
      </c>
      <c r="D11" s="6">
        <v>1</v>
      </c>
      <c r="E11" s="6">
        <v>260</v>
      </c>
      <c r="F11" s="2">
        <f>D11*E11*$E$1</f>
        <v>13</v>
      </c>
      <c r="G11" s="2">
        <f>E11*D11*1.15</f>
        <v>299</v>
      </c>
      <c r="H11" s="2">
        <f>G11+F11</f>
        <v>312</v>
      </c>
    </row>
    <row r="12" spans="1:8" ht="15">
      <c r="A12" t="s">
        <v>41</v>
      </c>
      <c r="C12" s="6" t="s">
        <v>18</v>
      </c>
      <c r="D12" s="6">
        <v>1</v>
      </c>
      <c r="E12" s="6">
        <v>380</v>
      </c>
      <c r="F12" s="2">
        <f>D12*E12*$E$1</f>
        <v>19</v>
      </c>
      <c r="G12" s="2">
        <f>E12*D12*1.15</f>
        <v>436.99999999999994</v>
      </c>
      <c r="H12" s="2">
        <f>G12+F12</f>
        <v>455.99999999999994</v>
      </c>
    </row>
    <row r="13" spans="1:11" ht="15">
      <c r="A13" s="3"/>
      <c r="B13" s="3"/>
      <c r="C13" s="7"/>
      <c r="D13" s="7"/>
      <c r="E13" s="7"/>
      <c r="F13" s="8"/>
      <c r="G13" s="8"/>
      <c r="H13" s="8">
        <f>SUM(H10:H12)</f>
        <v>1080</v>
      </c>
      <c r="I13" s="3"/>
      <c r="J13" s="3"/>
      <c r="K13" s="5">
        <f>I13-H13</f>
        <v>-1080</v>
      </c>
    </row>
    <row r="14" spans="1:8" ht="15">
      <c r="A14" t="s">
        <v>4</v>
      </c>
      <c r="C14" s="6" t="s">
        <v>13</v>
      </c>
      <c r="D14" s="6">
        <v>1</v>
      </c>
      <c r="E14" s="6">
        <v>670</v>
      </c>
      <c r="F14" s="2">
        <f>D14*E14*$E$1</f>
        <v>33.5</v>
      </c>
      <c r="G14" s="2">
        <f>E14*D14*1.15</f>
        <v>770.4999999999999</v>
      </c>
      <c r="H14" s="2">
        <f>G14+F14</f>
        <v>803.9999999999999</v>
      </c>
    </row>
    <row r="15" spans="1:8" ht="15">
      <c r="A15" t="s">
        <v>4</v>
      </c>
      <c r="C15" s="6" t="s">
        <v>19</v>
      </c>
      <c r="D15" s="6">
        <v>1</v>
      </c>
      <c r="E15" s="6">
        <v>250</v>
      </c>
      <c r="F15" s="2">
        <f>D15*E15*$E$1</f>
        <v>12.5</v>
      </c>
      <c r="G15" s="2">
        <f>E15*D15*1.15</f>
        <v>287.5</v>
      </c>
      <c r="H15" s="2">
        <f>G15+F15</f>
        <v>300</v>
      </c>
    </row>
    <row r="16" spans="1:8" ht="15">
      <c r="A16" t="s">
        <v>4</v>
      </c>
      <c r="C16" s="6" t="s">
        <v>20</v>
      </c>
      <c r="D16" s="6">
        <v>1</v>
      </c>
      <c r="E16" s="6">
        <v>220</v>
      </c>
      <c r="F16" s="2">
        <f>D16*E16*$E$1</f>
        <v>11</v>
      </c>
      <c r="G16" s="2">
        <f>E16*D16*1.15</f>
        <v>252.99999999999997</v>
      </c>
      <c r="H16" s="2">
        <f>G16+F16</f>
        <v>264</v>
      </c>
    </row>
    <row r="17" spans="1:8" ht="15">
      <c r="A17" t="s">
        <v>4</v>
      </c>
      <c r="C17" s="6" t="s">
        <v>21</v>
      </c>
      <c r="D17" s="6">
        <v>1</v>
      </c>
      <c r="E17" s="6">
        <v>220</v>
      </c>
      <c r="F17" s="2">
        <f>D17*E17*$E$1</f>
        <v>11</v>
      </c>
      <c r="G17" s="2">
        <f>E17*D17*1.15</f>
        <v>252.99999999999997</v>
      </c>
      <c r="H17" s="2">
        <f>G17+F17</f>
        <v>264</v>
      </c>
    </row>
    <row r="18" spans="1:8" ht="15">
      <c r="A18" t="s">
        <v>4</v>
      </c>
      <c r="C18" s="6" t="s">
        <v>22</v>
      </c>
      <c r="D18" s="6">
        <v>1</v>
      </c>
      <c r="E18" s="6">
        <v>220</v>
      </c>
      <c r="F18" s="2">
        <f>D18*E18*$E$1</f>
        <v>11</v>
      </c>
      <c r="G18" s="2">
        <f>E18*D18*1.15</f>
        <v>252.99999999999997</v>
      </c>
      <c r="H18" s="2">
        <f>G18+F18</f>
        <v>264</v>
      </c>
    </row>
    <row r="19" spans="1:8" ht="15">
      <c r="A19" t="s">
        <v>4</v>
      </c>
      <c r="C19" s="6" t="s">
        <v>23</v>
      </c>
      <c r="D19" s="6">
        <v>1</v>
      </c>
      <c r="E19" s="6">
        <v>220</v>
      </c>
      <c r="F19" s="2">
        <f>D19*E19*$E$1</f>
        <v>11</v>
      </c>
      <c r="G19" s="2">
        <f>E19*D19*1.15</f>
        <v>252.99999999999997</v>
      </c>
      <c r="H19" s="2">
        <f>G19+F19</f>
        <v>264</v>
      </c>
    </row>
    <row r="20" spans="1:8" ht="15">
      <c r="A20" t="s">
        <v>4</v>
      </c>
      <c r="C20" s="6" t="s">
        <v>24</v>
      </c>
      <c r="D20" s="6">
        <v>1</v>
      </c>
      <c r="E20" s="6">
        <v>210</v>
      </c>
      <c r="F20" s="2">
        <f>D20*E20*$E$1</f>
        <v>10.5</v>
      </c>
      <c r="G20" s="2">
        <f>E20*D20*1.15</f>
        <v>241.49999999999997</v>
      </c>
      <c r="H20" s="2">
        <f>G20+F20</f>
        <v>251.99999999999997</v>
      </c>
    </row>
    <row r="21" spans="1:8" ht="15">
      <c r="A21" t="s">
        <v>4</v>
      </c>
      <c r="C21" s="6" t="s">
        <v>25</v>
      </c>
      <c r="D21" s="6">
        <v>1</v>
      </c>
      <c r="E21" s="6">
        <v>210</v>
      </c>
      <c r="F21" s="2">
        <f>D21*E21*$E$1</f>
        <v>10.5</v>
      </c>
      <c r="G21" s="2">
        <f>E21*D21*1.15</f>
        <v>241.49999999999997</v>
      </c>
      <c r="H21" s="2">
        <f>G21+F21</f>
        <v>251.99999999999997</v>
      </c>
    </row>
    <row r="22" spans="1:8" ht="15">
      <c r="A22" t="s">
        <v>4</v>
      </c>
      <c r="C22" s="6" t="s">
        <v>26</v>
      </c>
      <c r="D22" s="6">
        <v>1</v>
      </c>
      <c r="E22" s="6">
        <v>210</v>
      </c>
      <c r="F22" s="2">
        <f>D22*E22*$E$1</f>
        <v>10.5</v>
      </c>
      <c r="G22" s="2">
        <f>E22*D22*1.15</f>
        <v>241.49999999999997</v>
      </c>
      <c r="H22" s="2">
        <f>G22+F22</f>
        <v>251.99999999999997</v>
      </c>
    </row>
    <row r="23" spans="1:8" ht="15">
      <c r="A23" t="s">
        <v>4</v>
      </c>
      <c r="C23" s="6" t="s">
        <v>27</v>
      </c>
      <c r="D23" s="6">
        <v>1</v>
      </c>
      <c r="E23" s="6">
        <v>210</v>
      </c>
      <c r="F23" s="2">
        <f>D23*E23*$E$1</f>
        <v>10.5</v>
      </c>
      <c r="G23" s="2">
        <f>E23*D23*1.15</f>
        <v>241.49999999999997</v>
      </c>
      <c r="H23" s="2">
        <f>G23+F23</f>
        <v>251.99999999999997</v>
      </c>
    </row>
    <row r="24" spans="1:8" ht="15">
      <c r="A24" t="s">
        <v>4</v>
      </c>
      <c r="C24" s="6" t="s">
        <v>28</v>
      </c>
      <c r="D24" s="6">
        <v>1</v>
      </c>
      <c r="E24" s="6">
        <v>210</v>
      </c>
      <c r="F24" s="2">
        <f>D24*E24*$E$1</f>
        <v>10.5</v>
      </c>
      <c r="G24" s="2">
        <f>E24*D24*1.15</f>
        <v>241.49999999999997</v>
      </c>
      <c r="H24" s="2">
        <f>G24+F24</f>
        <v>251.99999999999997</v>
      </c>
    </row>
    <row r="25" spans="1:8" ht="15">
      <c r="A25" t="s">
        <v>4</v>
      </c>
      <c r="C25" s="6" t="s">
        <v>29</v>
      </c>
      <c r="D25" s="6">
        <v>1</v>
      </c>
      <c r="E25" s="6">
        <v>210</v>
      </c>
      <c r="F25" s="2">
        <f>D25*E25*$E$1</f>
        <v>10.5</v>
      </c>
      <c r="G25" s="2">
        <f>E25*D25*1.15</f>
        <v>241.49999999999997</v>
      </c>
      <c r="H25" s="2">
        <f>G25+F25</f>
        <v>251.99999999999997</v>
      </c>
    </row>
    <row r="26" spans="1:8" ht="15">
      <c r="A26" t="s">
        <v>4</v>
      </c>
      <c r="C26" s="6" t="s">
        <v>30</v>
      </c>
      <c r="D26" s="6">
        <v>1</v>
      </c>
      <c r="E26" s="6">
        <v>210</v>
      </c>
      <c r="F26" s="2">
        <f>D26*E26*$E$1</f>
        <v>10.5</v>
      </c>
      <c r="G26" s="2">
        <f>E26*D26*1.15</f>
        <v>241.49999999999997</v>
      </c>
      <c r="H26" s="2">
        <f>G26+F26</f>
        <v>251.99999999999997</v>
      </c>
    </row>
    <row r="27" spans="1:8" ht="15">
      <c r="A27" t="s">
        <v>4</v>
      </c>
      <c r="C27" s="6" t="s">
        <v>31</v>
      </c>
      <c r="D27" s="6">
        <v>1</v>
      </c>
      <c r="E27" s="6">
        <v>210</v>
      </c>
      <c r="F27" s="2">
        <f>D27*E27*$E$1</f>
        <v>10.5</v>
      </c>
      <c r="G27" s="2">
        <f>E27*D27*1.15</f>
        <v>241.49999999999997</v>
      </c>
      <c r="H27" s="2">
        <f>G27+F27</f>
        <v>251.99999999999997</v>
      </c>
    </row>
    <row r="28" spans="1:8" ht="15">
      <c r="A28" t="s">
        <v>4</v>
      </c>
      <c r="C28" s="6" t="s">
        <v>32</v>
      </c>
      <c r="D28" s="6">
        <v>1</v>
      </c>
      <c r="E28" s="6">
        <v>210</v>
      </c>
      <c r="F28" s="2">
        <f>D28*E28*$E$1</f>
        <v>10.5</v>
      </c>
      <c r="G28" s="2">
        <f>E28*D28*1.15</f>
        <v>241.49999999999997</v>
      </c>
      <c r="H28" s="2">
        <f>G28+F28</f>
        <v>251.99999999999997</v>
      </c>
    </row>
    <row r="29" spans="1:8" ht="15">
      <c r="A29" t="s">
        <v>4</v>
      </c>
      <c r="C29" s="6" t="s">
        <v>33</v>
      </c>
      <c r="D29" s="6">
        <v>1</v>
      </c>
      <c r="E29" s="6">
        <v>210</v>
      </c>
      <c r="F29" s="2">
        <f>D29*E29*$E$1</f>
        <v>10.5</v>
      </c>
      <c r="G29" s="2">
        <f>E29*D29*1.15</f>
        <v>241.49999999999997</v>
      </c>
      <c r="H29" s="2">
        <f>G29+F29</f>
        <v>251.99999999999997</v>
      </c>
    </row>
    <row r="30" spans="1:8" ht="15">
      <c r="A30" t="s">
        <v>4</v>
      </c>
      <c r="C30" s="6" t="s">
        <v>34</v>
      </c>
      <c r="D30" s="6">
        <v>1</v>
      </c>
      <c r="E30" s="6">
        <v>190</v>
      </c>
      <c r="F30" s="2">
        <f>D30*E30*$E$1</f>
        <v>9.5</v>
      </c>
      <c r="G30" s="2">
        <f>E30*D30*1.15</f>
        <v>218.49999999999997</v>
      </c>
      <c r="H30" s="2">
        <f>G30+F30</f>
        <v>227.99999999999997</v>
      </c>
    </row>
    <row r="31" spans="1:8" ht="15">
      <c r="A31" t="s">
        <v>4</v>
      </c>
      <c r="C31" s="6" t="s">
        <v>35</v>
      </c>
      <c r="D31" s="6">
        <v>1</v>
      </c>
      <c r="E31" s="6">
        <v>190</v>
      </c>
      <c r="F31" s="2">
        <f>D31*E31*$E$1</f>
        <v>9.5</v>
      </c>
      <c r="G31" s="2">
        <f>E31*D31*1.15</f>
        <v>218.49999999999997</v>
      </c>
      <c r="H31" s="2">
        <f>G31+F31</f>
        <v>227.99999999999997</v>
      </c>
    </row>
    <row r="32" spans="1:8" ht="15">
      <c r="A32" t="s">
        <v>4</v>
      </c>
      <c r="C32" s="6" t="s">
        <v>36</v>
      </c>
      <c r="D32" s="6">
        <v>1</v>
      </c>
      <c r="E32" s="6">
        <v>190</v>
      </c>
      <c r="F32" s="2">
        <f>D32*E32*$E$1</f>
        <v>9.5</v>
      </c>
      <c r="G32" s="2">
        <f>E32*D32*1.15</f>
        <v>218.49999999999997</v>
      </c>
      <c r="H32" s="2">
        <f>G32+F32</f>
        <v>227.99999999999997</v>
      </c>
    </row>
    <row r="33" spans="1:8" ht="15">
      <c r="A33" t="s">
        <v>4</v>
      </c>
      <c r="C33" s="6" t="s">
        <v>37</v>
      </c>
      <c r="D33" s="6">
        <v>1</v>
      </c>
      <c r="E33" s="6">
        <v>190</v>
      </c>
      <c r="F33" s="2">
        <f>D33*E33*$E$1</f>
        <v>9.5</v>
      </c>
      <c r="G33" s="2">
        <f>E33*D33*1.15</f>
        <v>218.49999999999997</v>
      </c>
      <c r="H33" s="2">
        <f>G33+F33</f>
        <v>227.99999999999997</v>
      </c>
    </row>
    <row r="34" spans="1:8" ht="15">
      <c r="A34" t="s">
        <v>4</v>
      </c>
      <c r="C34" s="6" t="s">
        <v>38</v>
      </c>
      <c r="D34" s="6">
        <v>1</v>
      </c>
      <c r="E34" s="6">
        <v>360</v>
      </c>
      <c r="F34" s="2">
        <f>D34*E34*$E$1</f>
        <v>18</v>
      </c>
      <c r="G34" s="2">
        <f>E34*D34*1.15</f>
        <v>413.99999999999994</v>
      </c>
      <c r="H34" s="2">
        <f>G34+F34</f>
        <v>431.99999999999994</v>
      </c>
    </row>
    <row r="35" spans="1:10" ht="15">
      <c r="A35" t="s">
        <v>4</v>
      </c>
      <c r="C35" s="6" t="s">
        <v>39</v>
      </c>
      <c r="D35" s="6">
        <v>1</v>
      </c>
      <c r="E35" s="6">
        <v>360</v>
      </c>
      <c r="F35" s="2">
        <f>D35*E35*$E$1</f>
        <v>18</v>
      </c>
      <c r="G35" s="2">
        <f>E35*D35*1.15</f>
        <v>413.99999999999994</v>
      </c>
      <c r="H35" s="2">
        <f>G35+F35</f>
        <v>431.99999999999994</v>
      </c>
      <c r="J35" s="4">
        <f>SUM(F14:F35)</f>
        <v>269</v>
      </c>
    </row>
    <row r="36" spans="1:11" ht="15">
      <c r="A36" s="3"/>
      <c r="B36" s="3"/>
      <c r="C36" s="7"/>
      <c r="D36" s="7"/>
      <c r="E36" s="7"/>
      <c r="F36" s="8"/>
      <c r="G36" s="8"/>
      <c r="H36" s="8">
        <f>SUM(H14:H35)</f>
        <v>6456</v>
      </c>
      <c r="I36" s="3"/>
      <c r="J36" s="5">
        <f>(H36-J35)/1.15</f>
        <v>5380</v>
      </c>
      <c r="K36" s="5">
        <f>I36-H36</f>
        <v>-6456</v>
      </c>
    </row>
    <row r="37" spans="1:8" ht="15">
      <c r="A37" t="s">
        <v>43</v>
      </c>
      <c r="C37" s="6" t="s">
        <v>15</v>
      </c>
      <c r="D37" s="6">
        <v>1</v>
      </c>
      <c r="E37" s="6">
        <v>250</v>
      </c>
      <c r="F37" s="2">
        <f>D37*E37*$E$1</f>
        <v>12.5</v>
      </c>
      <c r="G37" s="2">
        <f>E37*D37*1.15</f>
        <v>287.5</v>
      </c>
      <c r="H37" s="2">
        <f>G37+F37</f>
        <v>300</v>
      </c>
    </row>
    <row r="38" spans="1:8" ht="15">
      <c r="A38" t="s">
        <v>43</v>
      </c>
      <c r="C38" s="6" t="s">
        <v>16</v>
      </c>
      <c r="D38" s="6">
        <v>1</v>
      </c>
      <c r="E38" s="6">
        <v>380</v>
      </c>
      <c r="F38" s="2">
        <f>D38*E38*$E$1</f>
        <v>19</v>
      </c>
      <c r="G38" s="2">
        <f>E38*D38*1.15</f>
        <v>436.99999999999994</v>
      </c>
      <c r="H38" s="2">
        <f>G38+F38</f>
        <v>455.99999999999994</v>
      </c>
    </row>
    <row r="39" spans="1:8" ht="15">
      <c r="A39" t="s">
        <v>43</v>
      </c>
      <c r="C39" s="6" t="s">
        <v>17</v>
      </c>
      <c r="D39" s="6">
        <v>1</v>
      </c>
      <c r="E39" s="6">
        <v>380</v>
      </c>
      <c r="F39" s="2">
        <f>D39*E39*$E$1</f>
        <v>19</v>
      </c>
      <c r="G39" s="2">
        <f>E39*D39*1.15</f>
        <v>436.99999999999994</v>
      </c>
      <c r="H39" s="2">
        <f>G39+F39</f>
        <v>455.99999999999994</v>
      </c>
    </row>
    <row r="40" spans="1:11" ht="15">
      <c r="A40" s="3"/>
      <c r="B40" s="3"/>
      <c r="C40" s="7"/>
      <c r="D40" s="7"/>
      <c r="E40" s="7"/>
      <c r="F40" s="8"/>
      <c r="G40" s="8"/>
      <c r="H40" s="8">
        <f>SUM(H37:H39)</f>
        <v>1212</v>
      </c>
      <c r="I40" s="3"/>
      <c r="J40" s="3"/>
      <c r="K40" s="5">
        <f>I40-H40</f>
        <v>-1212</v>
      </c>
    </row>
    <row r="41" spans="1:8" ht="15">
      <c r="A41" t="s">
        <v>40</v>
      </c>
      <c r="C41" s="6" t="s">
        <v>7</v>
      </c>
      <c r="D41" s="6">
        <v>1</v>
      </c>
      <c r="E41" s="6">
        <v>260</v>
      </c>
      <c r="F41" s="2">
        <f>D41*E41*$E$1</f>
        <v>13</v>
      </c>
      <c r="G41" s="2">
        <f>E41*D41*1.15</f>
        <v>299</v>
      </c>
      <c r="H41" s="2">
        <f>G41+F41</f>
        <v>312</v>
      </c>
    </row>
    <row r="42" spans="1:8" ht="17.25" customHeight="1">
      <c r="A42" t="s">
        <v>40</v>
      </c>
      <c r="C42" s="6" t="s">
        <v>10</v>
      </c>
      <c r="D42" s="6">
        <v>1</v>
      </c>
      <c r="E42" s="6">
        <v>260</v>
      </c>
      <c r="F42" s="2">
        <f>D42*E42*$E$1</f>
        <v>13</v>
      </c>
      <c r="G42" s="2">
        <f>E42*D42*1.15</f>
        <v>299</v>
      </c>
      <c r="H42" s="2">
        <f>G42+F42</f>
        <v>312</v>
      </c>
    </row>
    <row r="43" spans="1:11" ht="17.25" customHeight="1">
      <c r="A43" s="3"/>
      <c r="B43" s="3"/>
      <c r="C43" s="7"/>
      <c r="D43" s="7"/>
      <c r="E43" s="7"/>
      <c r="F43" s="8"/>
      <c r="G43" s="8"/>
      <c r="H43" s="8">
        <f>SUM(H41:H42)</f>
        <v>624</v>
      </c>
      <c r="I43" s="3"/>
      <c r="J43" s="3"/>
      <c r="K43" s="5">
        <f>I43-H43</f>
        <v>-624</v>
      </c>
    </row>
  </sheetData>
  <sheetProtection/>
  <autoFilter ref="A4:K4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2011-04-08T06:08:40Z</cp:lastPrinted>
  <dcterms:created xsi:type="dcterms:W3CDTF">2010-07-14T04:16:13Z</dcterms:created>
  <dcterms:modified xsi:type="dcterms:W3CDTF">2011-04-14T10:51:28Z</dcterms:modified>
  <cp:category/>
  <cp:version/>
  <cp:contentType/>
  <cp:contentStatus/>
</cp:coreProperties>
</file>