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жуки" sheetId="1" r:id="rId1"/>
  </sheets>
  <definedNames>
    <definedName name="_xlnm._FilterDatabase" localSheetId="0" hidden="1">'жуки'!$A$3:$K$4</definedName>
  </definedNames>
  <calcPr fullCalcOnLoad="1" refMode="R1C1"/>
</workbook>
</file>

<file path=xl/sharedStrings.xml><?xml version="1.0" encoding="utf-8"?>
<sst xmlns="http://schemas.openxmlformats.org/spreadsheetml/2006/main" count="153" uniqueCount="47">
  <si>
    <t>ник</t>
  </si>
  <si>
    <t>наименование</t>
  </si>
  <si>
    <t>кол-во</t>
  </si>
  <si>
    <t>оплата</t>
  </si>
  <si>
    <t>Пристрой</t>
  </si>
  <si>
    <t>вид оплаты</t>
  </si>
  <si>
    <t>транспортные</t>
  </si>
  <si>
    <t>примечание</t>
  </si>
  <si>
    <t>тр</t>
  </si>
  <si>
    <t>с орг</t>
  </si>
  <si>
    <t>с орг и тр</t>
  </si>
  <si>
    <t>сальдо</t>
  </si>
  <si>
    <t>жук сине-розовый</t>
  </si>
  <si>
    <t>жук черно-красный</t>
  </si>
  <si>
    <t>жук зелено-желтый</t>
  </si>
  <si>
    <t>жук желто-зеленый</t>
  </si>
  <si>
    <t>жук красно-черный</t>
  </si>
  <si>
    <t>жук зелено-черный</t>
  </si>
  <si>
    <t>таракан</t>
  </si>
  <si>
    <t>сверчок</t>
  </si>
  <si>
    <t>машинка желтая</t>
  </si>
  <si>
    <t>машинка синяя</t>
  </si>
  <si>
    <t>батарейка</t>
  </si>
  <si>
    <t>КЕРЕЕШКА</t>
  </si>
  <si>
    <t>Светлаяна</t>
  </si>
  <si>
    <t>Оксана33</t>
  </si>
  <si>
    <t>Элен и ребята</t>
  </si>
  <si>
    <t>татьянк@</t>
  </si>
  <si>
    <t>Kroxa73</t>
  </si>
  <si>
    <t>OliK3</t>
  </si>
  <si>
    <t>ИнСер</t>
  </si>
  <si>
    <t>RыжиК</t>
  </si>
  <si>
    <t xml:space="preserve">жук красно-синий </t>
  </si>
  <si>
    <t>Тотошк@</t>
  </si>
  <si>
    <t>Шурёнок</t>
  </si>
  <si>
    <t>Elya</t>
  </si>
  <si>
    <t xml:space="preserve">жук зелено-синий </t>
  </si>
  <si>
    <t>Evgeny_S_79</t>
  </si>
  <si>
    <t>Алекса06</t>
  </si>
  <si>
    <t>Marchela</t>
  </si>
  <si>
    <t>upetren</t>
  </si>
  <si>
    <t>Анна25</t>
  </si>
  <si>
    <t>Марина2626</t>
  </si>
  <si>
    <t>шнурки разноцветные</t>
  </si>
  <si>
    <t>шнурки оранжевые</t>
  </si>
  <si>
    <t>шнурки фиолетово-зелен</t>
  </si>
  <si>
    <t>marina.platonova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</si>
</sst>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 vertical="center" wrapText="1"/>
    </xf>
    <xf numFmtId="1" fontId="41" fillId="0" borderId="0" xfId="0" applyNumberFormat="1" applyFont="1" applyAlignment="1">
      <alignment vertical="center" wrapText="1"/>
    </xf>
    <xf numFmtId="0" fontId="2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41" fillId="0" borderId="10" xfId="0" applyFont="1" applyBorder="1" applyAlignment="1">
      <alignment vertical="center" wrapText="1"/>
    </xf>
    <xf numFmtId="1" fontId="41" fillId="0" borderId="10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/>
    </xf>
    <xf numFmtId="0" fontId="41" fillId="0" borderId="0" xfId="0" applyFont="1" applyFill="1" applyAlignment="1">
      <alignment vertical="center" wrapText="1"/>
    </xf>
    <xf numFmtId="0" fontId="42" fillId="0" borderId="0" xfId="0" applyFont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13.421875" style="3" customWidth="1"/>
    <col min="2" max="2" width="1.421875" style="0" customWidth="1"/>
    <col min="3" max="3" width="27.57421875" style="0" customWidth="1"/>
    <col min="4" max="4" width="3.140625" style="6" customWidth="1"/>
    <col min="5" max="5" width="5.00390625" style="0" customWidth="1"/>
    <col min="6" max="6" width="3.7109375" style="0" customWidth="1"/>
    <col min="7" max="7" width="6.28125" style="0" customWidth="1"/>
    <col min="8" max="8" width="5.7109375" style="0" customWidth="1"/>
    <col min="9" max="9" width="6.421875" style="0" customWidth="1"/>
    <col min="10" max="10" width="18.140625" style="0" customWidth="1"/>
    <col min="11" max="11" width="6.57421875" style="0" customWidth="1"/>
    <col min="12" max="13" width="9.140625" style="0" customWidth="1"/>
  </cols>
  <sheetData>
    <row r="1" spans="2:11" ht="15">
      <c r="B1" s="1"/>
      <c r="C1" s="1" t="s">
        <v>6</v>
      </c>
      <c r="D1" s="2"/>
      <c r="E1" s="1">
        <v>0.03</v>
      </c>
      <c r="F1" s="1"/>
      <c r="J1" s="1"/>
      <c r="K1" s="1"/>
    </row>
    <row r="3" spans="1:11" ht="15">
      <c r="A3" s="9" t="s">
        <v>0</v>
      </c>
      <c r="B3" s="5" t="s">
        <v>7</v>
      </c>
      <c r="C3" s="5" t="s">
        <v>1</v>
      </c>
      <c r="D3" s="16" t="s">
        <v>2</v>
      </c>
      <c r="E3" s="5"/>
      <c r="F3" s="5" t="s">
        <v>8</v>
      </c>
      <c r="G3" s="5" t="s">
        <v>9</v>
      </c>
      <c r="H3" s="5" t="s">
        <v>10</v>
      </c>
      <c r="I3" s="5" t="s">
        <v>3</v>
      </c>
      <c r="J3" s="5" t="s">
        <v>5</v>
      </c>
      <c r="K3" s="5" t="s">
        <v>11</v>
      </c>
    </row>
    <row r="4" spans="1:8" ht="15">
      <c r="A4" s="15" t="s">
        <v>35</v>
      </c>
      <c r="C4" s="7" t="s">
        <v>16</v>
      </c>
      <c r="D4" s="14">
        <v>1</v>
      </c>
      <c r="E4" s="8">
        <v>160</v>
      </c>
      <c r="F4" s="4">
        <f>D4*E4*$E$1</f>
        <v>4.8</v>
      </c>
      <c r="G4" s="4">
        <f>E4*D4*1.15</f>
        <v>184</v>
      </c>
      <c r="H4" s="4">
        <f>G4+F4</f>
        <v>188.8</v>
      </c>
    </row>
    <row r="5" spans="1:8" ht="15">
      <c r="A5" s="3" t="s">
        <v>35</v>
      </c>
      <c r="C5" s="7" t="s">
        <v>19</v>
      </c>
      <c r="D5" s="14">
        <v>1</v>
      </c>
      <c r="E5" s="8">
        <v>170</v>
      </c>
      <c r="F5" s="4">
        <f>D5*E5*$E$1</f>
        <v>5.1</v>
      </c>
      <c r="G5" s="4">
        <f>E5*D5*1.15</f>
        <v>195.49999999999997</v>
      </c>
      <c r="H5" s="4">
        <f>G5+F5</f>
        <v>200.59999999999997</v>
      </c>
    </row>
    <row r="6" spans="1:8" ht="15">
      <c r="A6" s="3" t="s">
        <v>35</v>
      </c>
      <c r="C6" s="7" t="s">
        <v>20</v>
      </c>
      <c r="D6" s="14">
        <v>1</v>
      </c>
      <c r="E6" s="8">
        <v>170</v>
      </c>
      <c r="F6" s="4">
        <f>D6*E6*$E$1</f>
        <v>5.1</v>
      </c>
      <c r="G6" s="4">
        <f>E6*D6*1.15</f>
        <v>195.49999999999997</v>
      </c>
      <c r="H6" s="4">
        <f>G6+F6</f>
        <v>200.59999999999997</v>
      </c>
    </row>
    <row r="7" spans="1:8" ht="15">
      <c r="A7" s="3" t="s">
        <v>35</v>
      </c>
      <c r="C7" s="7" t="s">
        <v>22</v>
      </c>
      <c r="D7" s="14">
        <v>10</v>
      </c>
      <c r="E7" s="8">
        <v>5.5</v>
      </c>
      <c r="F7" s="4">
        <f>D7*E7*$E$1</f>
        <v>1.65</v>
      </c>
      <c r="G7" s="4">
        <f>E7*D7*1.15</f>
        <v>63.24999999999999</v>
      </c>
      <c r="H7" s="4">
        <f>G7+F7</f>
        <v>64.89999999999999</v>
      </c>
    </row>
    <row r="8" spans="1:11" ht="15">
      <c r="A8" s="9"/>
      <c r="B8" s="5"/>
      <c r="C8" s="11"/>
      <c r="D8" s="17"/>
      <c r="E8" s="12"/>
      <c r="F8" s="13"/>
      <c r="G8" s="13"/>
      <c r="H8" s="13">
        <f>SUM(H4:H7)</f>
        <v>654.9</v>
      </c>
      <c r="I8" s="5"/>
      <c r="J8" s="5"/>
      <c r="K8" s="10">
        <f>I8-H8</f>
        <v>-654.9</v>
      </c>
    </row>
    <row r="9" spans="1:8" ht="15">
      <c r="A9" s="15" t="s">
        <v>37</v>
      </c>
      <c r="C9" s="7" t="s">
        <v>18</v>
      </c>
      <c r="D9" s="14">
        <v>1</v>
      </c>
      <c r="E9" s="8">
        <v>170</v>
      </c>
      <c r="F9" s="4">
        <f>D9*E9*$E$1</f>
        <v>5.1</v>
      </c>
      <c r="G9" s="4">
        <f>E9*D9*1.15</f>
        <v>195.49999999999997</v>
      </c>
      <c r="H9" s="4">
        <f>G9+F9</f>
        <v>200.59999999999997</v>
      </c>
    </row>
    <row r="10" spans="1:8" ht="15">
      <c r="A10" s="3" t="s">
        <v>37</v>
      </c>
      <c r="C10" s="7" t="s">
        <v>22</v>
      </c>
      <c r="D10" s="14">
        <v>6</v>
      </c>
      <c r="E10" s="8">
        <v>5.5</v>
      </c>
      <c r="F10" s="4">
        <f>D10*E10*$E$1</f>
        <v>0.99</v>
      </c>
      <c r="G10" s="4">
        <f>E10*D10*1.15</f>
        <v>37.949999999999996</v>
      </c>
      <c r="H10" s="4">
        <f>G10+F10</f>
        <v>38.94</v>
      </c>
    </row>
    <row r="11" spans="1:8" ht="15">
      <c r="A11" s="3" t="s">
        <v>37</v>
      </c>
      <c r="C11" s="7" t="s">
        <v>45</v>
      </c>
      <c r="D11" s="14">
        <v>1</v>
      </c>
      <c r="E11" s="8">
        <v>230</v>
      </c>
      <c r="F11" s="4">
        <f>D11*E11*$E$1</f>
        <v>6.8999999999999995</v>
      </c>
      <c r="G11" s="4">
        <f>E11*D11*1.15</f>
        <v>264.5</v>
      </c>
      <c r="H11" s="4">
        <f>G11+F11</f>
        <v>271.4</v>
      </c>
    </row>
    <row r="12" spans="1:11" ht="15">
      <c r="A12" s="9"/>
      <c r="B12" s="5"/>
      <c r="C12" s="11"/>
      <c r="D12" s="17"/>
      <c r="E12" s="12"/>
      <c r="F12" s="13"/>
      <c r="G12" s="13"/>
      <c r="H12" s="13">
        <f>SUM(H9:H11)</f>
        <v>510.93999999999994</v>
      </c>
      <c r="I12" s="5"/>
      <c r="J12" s="5"/>
      <c r="K12" s="10">
        <f>I12-H12</f>
        <v>-510.93999999999994</v>
      </c>
    </row>
    <row r="13" spans="1:8" ht="15">
      <c r="A13" s="3" t="s">
        <v>28</v>
      </c>
      <c r="C13" s="7" t="s">
        <v>13</v>
      </c>
      <c r="D13" s="14">
        <v>1</v>
      </c>
      <c r="E13" s="8">
        <v>160</v>
      </c>
      <c r="F13" s="4">
        <f aca="true" t="shared" si="0" ref="F13:F18">D13*E13*$E$1</f>
        <v>4.8</v>
      </c>
      <c r="G13" s="4">
        <f aca="true" t="shared" si="1" ref="G13:G18">E13*D13*1.15</f>
        <v>184</v>
      </c>
      <c r="H13" s="4">
        <f aca="true" t="shared" si="2" ref="H13:H18">G13+F13</f>
        <v>188.8</v>
      </c>
    </row>
    <row r="14" spans="1:8" ht="15">
      <c r="A14" s="3" t="s">
        <v>28</v>
      </c>
      <c r="C14" s="7" t="s">
        <v>16</v>
      </c>
      <c r="D14" s="14">
        <v>1</v>
      </c>
      <c r="E14" s="8">
        <v>160</v>
      </c>
      <c r="F14" s="4">
        <f t="shared" si="0"/>
        <v>4.8</v>
      </c>
      <c r="G14" s="4">
        <f t="shared" si="1"/>
        <v>184</v>
      </c>
      <c r="H14" s="4">
        <f t="shared" si="2"/>
        <v>188.8</v>
      </c>
    </row>
    <row r="15" spans="1:8" ht="15">
      <c r="A15" s="3" t="s">
        <v>28</v>
      </c>
      <c r="C15" s="7" t="s">
        <v>18</v>
      </c>
      <c r="D15" s="14">
        <v>1</v>
      </c>
      <c r="E15" s="8">
        <v>170</v>
      </c>
      <c r="F15" s="4">
        <f t="shared" si="0"/>
        <v>5.1</v>
      </c>
      <c r="G15" s="4">
        <f t="shared" si="1"/>
        <v>195.49999999999997</v>
      </c>
      <c r="H15" s="4">
        <f t="shared" si="2"/>
        <v>200.59999999999997</v>
      </c>
    </row>
    <row r="16" spans="1:8" ht="15">
      <c r="A16" s="3" t="s">
        <v>28</v>
      </c>
      <c r="C16" s="7" t="s">
        <v>19</v>
      </c>
      <c r="D16" s="14">
        <v>1</v>
      </c>
      <c r="E16" s="8">
        <v>170</v>
      </c>
      <c r="F16" s="4">
        <f t="shared" si="0"/>
        <v>5.1</v>
      </c>
      <c r="G16" s="4">
        <f t="shared" si="1"/>
        <v>195.49999999999997</v>
      </c>
      <c r="H16" s="4">
        <f t="shared" si="2"/>
        <v>200.59999999999997</v>
      </c>
    </row>
    <row r="17" spans="1:8" ht="15">
      <c r="A17" s="3" t="s">
        <v>28</v>
      </c>
      <c r="C17" s="7" t="s">
        <v>20</v>
      </c>
      <c r="D17" s="14">
        <v>1</v>
      </c>
      <c r="E17" s="8">
        <v>170</v>
      </c>
      <c r="F17" s="4">
        <f t="shared" si="0"/>
        <v>5.1</v>
      </c>
      <c r="G17" s="4">
        <f t="shared" si="1"/>
        <v>195.49999999999997</v>
      </c>
      <c r="H17" s="4">
        <f t="shared" si="2"/>
        <v>200.59999999999997</v>
      </c>
    </row>
    <row r="18" spans="1:8" ht="15">
      <c r="A18" s="3" t="s">
        <v>28</v>
      </c>
      <c r="C18" s="7" t="s">
        <v>22</v>
      </c>
      <c r="D18" s="14">
        <v>20</v>
      </c>
      <c r="E18" s="8">
        <v>5.5</v>
      </c>
      <c r="F18" s="4">
        <f t="shared" si="0"/>
        <v>3.3</v>
      </c>
      <c r="G18" s="4">
        <f t="shared" si="1"/>
        <v>126.49999999999999</v>
      </c>
      <c r="H18" s="4">
        <f t="shared" si="2"/>
        <v>129.79999999999998</v>
      </c>
    </row>
    <row r="19" spans="1:11" ht="15">
      <c r="A19" s="9"/>
      <c r="B19" s="5"/>
      <c r="C19" s="11"/>
      <c r="D19" s="17"/>
      <c r="E19" s="12"/>
      <c r="F19" s="13"/>
      <c r="G19" s="13"/>
      <c r="H19" s="13">
        <f>SUM(H13:H18)</f>
        <v>1109.1999999999998</v>
      </c>
      <c r="I19" s="5"/>
      <c r="J19" s="5"/>
      <c r="K19" s="10">
        <f>I19-H19</f>
        <v>-1109.1999999999998</v>
      </c>
    </row>
    <row r="20" spans="1:8" ht="15">
      <c r="A20" s="15" t="s">
        <v>39</v>
      </c>
      <c r="C20" s="7" t="s">
        <v>18</v>
      </c>
      <c r="D20" s="14">
        <v>2</v>
      </c>
      <c r="E20" s="8">
        <v>170</v>
      </c>
      <c r="F20" s="4">
        <f>D20*E20*$E$1</f>
        <v>10.2</v>
      </c>
      <c r="G20" s="4">
        <f>E20*D20*1.15</f>
        <v>390.99999999999994</v>
      </c>
      <c r="H20" s="4">
        <f>G20+F20</f>
        <v>401.19999999999993</v>
      </c>
    </row>
    <row r="21" spans="1:8" ht="15">
      <c r="A21" s="15" t="s">
        <v>39</v>
      </c>
      <c r="C21" s="7" t="s">
        <v>19</v>
      </c>
      <c r="D21" s="14">
        <v>2</v>
      </c>
      <c r="E21" s="8">
        <v>170</v>
      </c>
      <c r="F21" s="4">
        <f>D21*E21*$E$1</f>
        <v>10.2</v>
      </c>
      <c r="G21" s="4">
        <f>E21*D21*1.15</f>
        <v>390.99999999999994</v>
      </c>
      <c r="H21" s="4">
        <f>G21+F21</f>
        <v>401.19999999999993</v>
      </c>
    </row>
    <row r="22" spans="1:8" ht="15">
      <c r="A22" s="3" t="s">
        <v>39</v>
      </c>
      <c r="C22" s="7" t="s">
        <v>22</v>
      </c>
      <c r="D22" s="14">
        <v>10</v>
      </c>
      <c r="E22" s="8">
        <v>5.5</v>
      </c>
      <c r="F22" s="4">
        <f>D22*E22*$E$1</f>
        <v>1.65</v>
      </c>
      <c r="G22" s="4">
        <f>E22*D22*1.15</f>
        <v>63.24999999999999</v>
      </c>
      <c r="H22" s="4">
        <f>G22+F22</f>
        <v>64.89999999999999</v>
      </c>
    </row>
    <row r="23" spans="1:11" ht="15">
      <c r="A23" s="9"/>
      <c r="B23" s="5"/>
      <c r="C23" s="11"/>
      <c r="D23" s="17"/>
      <c r="E23" s="12"/>
      <c r="F23" s="13"/>
      <c r="G23" s="13"/>
      <c r="H23" s="13">
        <f>SUM(H20:H22)</f>
        <v>867.2999999999998</v>
      </c>
      <c r="I23" s="5"/>
      <c r="J23" s="5"/>
      <c r="K23" s="10">
        <f>I23-H23</f>
        <v>-867.2999999999998</v>
      </c>
    </row>
    <row r="24" spans="1:8" ht="15">
      <c r="A24" s="15" t="s">
        <v>29</v>
      </c>
      <c r="C24" s="7" t="s">
        <v>13</v>
      </c>
      <c r="D24" s="14">
        <v>1</v>
      </c>
      <c r="E24" s="8">
        <v>160</v>
      </c>
      <c r="F24" s="4">
        <f aca="true" t="shared" si="3" ref="F24:F29">D24*E24*$E$1</f>
        <v>4.8</v>
      </c>
      <c r="G24" s="4">
        <f aca="true" t="shared" si="4" ref="G24:G29">E24*D24*1.15</f>
        <v>184</v>
      </c>
      <c r="H24" s="4">
        <f aca="true" t="shared" si="5" ref="H24:H29">G24+F24</f>
        <v>188.8</v>
      </c>
    </row>
    <row r="25" spans="1:8" ht="15">
      <c r="A25" s="15" t="s">
        <v>29</v>
      </c>
      <c r="C25" s="7" t="s">
        <v>32</v>
      </c>
      <c r="D25" s="14">
        <v>1</v>
      </c>
      <c r="E25" s="8">
        <v>160</v>
      </c>
      <c r="F25" s="4">
        <f t="shared" si="3"/>
        <v>4.8</v>
      </c>
      <c r="G25" s="4">
        <f t="shared" si="4"/>
        <v>184</v>
      </c>
      <c r="H25" s="4">
        <f t="shared" si="5"/>
        <v>188.8</v>
      </c>
    </row>
    <row r="26" spans="1:8" ht="15">
      <c r="A26" s="15" t="s">
        <v>29</v>
      </c>
      <c r="C26" s="7" t="s">
        <v>14</v>
      </c>
      <c r="D26" s="14">
        <v>1</v>
      </c>
      <c r="E26" s="8">
        <v>160</v>
      </c>
      <c r="F26" s="4">
        <f t="shared" si="3"/>
        <v>4.8</v>
      </c>
      <c r="G26" s="4">
        <f t="shared" si="4"/>
        <v>184</v>
      </c>
      <c r="H26" s="4">
        <f t="shared" si="5"/>
        <v>188.8</v>
      </c>
    </row>
    <row r="27" spans="1:8" ht="15">
      <c r="A27" s="3" t="s">
        <v>29</v>
      </c>
      <c r="C27" s="7" t="s">
        <v>19</v>
      </c>
      <c r="D27" s="14">
        <v>1</v>
      </c>
      <c r="E27" s="8">
        <v>170</v>
      </c>
      <c r="F27" s="4">
        <f t="shared" si="3"/>
        <v>5.1</v>
      </c>
      <c r="G27" s="4">
        <f t="shared" si="4"/>
        <v>195.49999999999997</v>
      </c>
      <c r="H27" s="4">
        <f t="shared" si="5"/>
        <v>200.59999999999997</v>
      </c>
    </row>
    <row r="28" spans="1:8" ht="15">
      <c r="A28" s="3" t="s">
        <v>29</v>
      </c>
      <c r="C28" s="7" t="s">
        <v>22</v>
      </c>
      <c r="D28" s="14">
        <v>10</v>
      </c>
      <c r="E28" s="8">
        <v>5.5</v>
      </c>
      <c r="F28" s="4">
        <f t="shared" si="3"/>
        <v>1.65</v>
      </c>
      <c r="G28" s="4">
        <f t="shared" si="4"/>
        <v>63.24999999999999</v>
      </c>
      <c r="H28" s="4">
        <f t="shared" si="5"/>
        <v>64.89999999999999</v>
      </c>
    </row>
    <row r="29" spans="1:8" ht="15">
      <c r="A29" s="3" t="s">
        <v>29</v>
      </c>
      <c r="C29" s="7" t="s">
        <v>43</v>
      </c>
      <c r="D29" s="14">
        <v>1</v>
      </c>
      <c r="E29" s="8">
        <v>230</v>
      </c>
      <c r="F29" s="4">
        <f t="shared" si="3"/>
        <v>6.8999999999999995</v>
      </c>
      <c r="G29" s="4">
        <f t="shared" si="4"/>
        <v>264.5</v>
      </c>
      <c r="H29" s="4">
        <f t="shared" si="5"/>
        <v>271.4</v>
      </c>
    </row>
    <row r="30" spans="1:11" ht="15">
      <c r="A30" s="9"/>
      <c r="B30" s="5"/>
      <c r="C30" s="11"/>
      <c r="D30" s="17"/>
      <c r="E30" s="12"/>
      <c r="F30" s="13"/>
      <c r="G30" s="13"/>
      <c r="H30" s="13">
        <f>SUM(H24:H29)</f>
        <v>1103.3</v>
      </c>
      <c r="I30" s="5"/>
      <c r="J30" s="5"/>
      <c r="K30" s="10">
        <f>I30-H30</f>
        <v>-1103.3</v>
      </c>
    </row>
    <row r="31" spans="1:8" ht="15">
      <c r="A31" s="15" t="s">
        <v>46</v>
      </c>
      <c r="C31" s="7" t="s">
        <v>32</v>
      </c>
      <c r="D31" s="14">
        <v>1</v>
      </c>
      <c r="E31" s="8">
        <v>160</v>
      </c>
      <c r="F31" s="4">
        <f>D31*E31*$E$1</f>
        <v>4.8</v>
      </c>
      <c r="G31" s="4">
        <f>E31*D31*1.15</f>
        <v>184</v>
      </c>
      <c r="H31" s="4">
        <f>G31+F31</f>
        <v>188.8</v>
      </c>
    </row>
    <row r="32" spans="1:11" ht="15">
      <c r="A32" s="9"/>
      <c r="B32" s="5"/>
      <c r="C32" s="11"/>
      <c r="D32" s="17"/>
      <c r="E32" s="12"/>
      <c r="F32" s="13"/>
      <c r="G32" s="13"/>
      <c r="H32" s="13">
        <f>SUM(H31:H31)</f>
        <v>188.8</v>
      </c>
      <c r="I32" s="5"/>
      <c r="J32" s="5"/>
      <c r="K32" s="10">
        <f>I32-H32</f>
        <v>-188.8</v>
      </c>
    </row>
    <row r="33" spans="1:8" ht="15">
      <c r="A33" s="15" t="s">
        <v>31</v>
      </c>
      <c r="C33" s="7" t="s">
        <v>13</v>
      </c>
      <c r="D33" s="14">
        <v>1</v>
      </c>
      <c r="E33" s="8">
        <v>160</v>
      </c>
      <c r="F33" s="4">
        <f>D33*E33*$E$1</f>
        <v>4.8</v>
      </c>
      <c r="G33" s="4">
        <f>E33*D33*1.15</f>
        <v>184</v>
      </c>
      <c r="H33" s="4">
        <f>G33+F33</f>
        <v>188.8</v>
      </c>
    </row>
    <row r="34" spans="1:8" ht="15">
      <c r="A34" s="15" t="s">
        <v>31</v>
      </c>
      <c r="C34" s="7" t="s">
        <v>36</v>
      </c>
      <c r="D34" s="14">
        <v>3</v>
      </c>
      <c r="E34" s="8">
        <v>160</v>
      </c>
      <c r="F34" s="4">
        <f>D34*E34*$E$1</f>
        <v>14.399999999999999</v>
      </c>
      <c r="G34" s="4">
        <f>E34*D34*1.15</f>
        <v>552</v>
      </c>
      <c r="H34" s="4">
        <f>G34+F34</f>
        <v>566.4</v>
      </c>
    </row>
    <row r="35" spans="1:8" ht="15">
      <c r="A35" s="15" t="s">
        <v>31</v>
      </c>
      <c r="C35" s="7" t="s">
        <v>22</v>
      </c>
      <c r="D35" s="14">
        <v>4</v>
      </c>
      <c r="E35" s="8">
        <v>5.5</v>
      </c>
      <c r="F35" s="4">
        <f>D35*E35*$E$1</f>
        <v>0.6599999999999999</v>
      </c>
      <c r="G35" s="4">
        <f>E35*D35*1.15</f>
        <v>25.299999999999997</v>
      </c>
      <c r="H35" s="4">
        <f>G35+F35</f>
        <v>25.959999999999997</v>
      </c>
    </row>
    <row r="36" spans="1:11" ht="15">
      <c r="A36" s="9"/>
      <c r="B36" s="5"/>
      <c r="C36" s="11"/>
      <c r="D36" s="17"/>
      <c r="E36" s="12"/>
      <c r="F36" s="13"/>
      <c r="G36" s="13"/>
      <c r="H36" s="13">
        <f>SUM(H33:H35)</f>
        <v>781.1600000000001</v>
      </c>
      <c r="I36" s="5"/>
      <c r="J36" s="5"/>
      <c r="K36" s="10">
        <f>I36-H36</f>
        <v>-781.1600000000001</v>
      </c>
    </row>
    <row r="37" spans="1:8" ht="15">
      <c r="A37" s="15" t="s">
        <v>40</v>
      </c>
      <c r="C37" s="7" t="s">
        <v>18</v>
      </c>
      <c r="D37" s="14">
        <v>1</v>
      </c>
      <c r="E37" s="8">
        <v>170</v>
      </c>
      <c r="F37" s="4">
        <f>D37*E37*$E$1</f>
        <v>5.1</v>
      </c>
      <c r="G37" s="4">
        <f>E37*D37*1.15</f>
        <v>195.49999999999997</v>
      </c>
      <c r="H37" s="4">
        <f>G37+F37</f>
        <v>200.59999999999997</v>
      </c>
    </row>
    <row r="38" spans="1:8" ht="15">
      <c r="A38" s="15" t="s">
        <v>40</v>
      </c>
      <c r="C38" s="7" t="s">
        <v>19</v>
      </c>
      <c r="D38" s="14">
        <v>1</v>
      </c>
      <c r="E38" s="8">
        <v>170</v>
      </c>
      <c r="F38" s="4">
        <f>D38*E38*$E$1</f>
        <v>5.1</v>
      </c>
      <c r="G38" s="4">
        <f>E38*D38*1.15</f>
        <v>195.49999999999997</v>
      </c>
      <c r="H38" s="4">
        <f>G38+F38</f>
        <v>200.59999999999997</v>
      </c>
    </row>
    <row r="39" spans="1:8" ht="15">
      <c r="A39" s="3" t="s">
        <v>40</v>
      </c>
      <c r="C39" s="7" t="s">
        <v>20</v>
      </c>
      <c r="D39" s="14">
        <v>1</v>
      </c>
      <c r="E39" s="8">
        <v>170</v>
      </c>
      <c r="F39" s="4">
        <f>D39*E39*$E$1</f>
        <v>5.1</v>
      </c>
      <c r="G39" s="4">
        <f>E39*D39*1.15</f>
        <v>195.49999999999997</v>
      </c>
      <c r="H39" s="4">
        <f>G39+F39</f>
        <v>200.59999999999997</v>
      </c>
    </row>
    <row r="40" spans="1:8" ht="15">
      <c r="A40" s="3" t="s">
        <v>40</v>
      </c>
      <c r="C40" s="7" t="s">
        <v>21</v>
      </c>
      <c r="D40" s="14">
        <v>1</v>
      </c>
      <c r="E40" s="8">
        <v>170</v>
      </c>
      <c r="F40" s="4">
        <f>D40*E40*$E$1</f>
        <v>5.1</v>
      </c>
      <c r="G40" s="4">
        <f>E40*D40*1.15</f>
        <v>195.49999999999997</v>
      </c>
      <c r="H40" s="4">
        <f>G40+F40</f>
        <v>200.59999999999997</v>
      </c>
    </row>
    <row r="41" spans="1:8" ht="15">
      <c r="A41" s="3" t="s">
        <v>40</v>
      </c>
      <c r="C41" s="7" t="s">
        <v>22</v>
      </c>
      <c r="D41" s="14">
        <v>10</v>
      </c>
      <c r="E41" s="8">
        <v>5.5</v>
      </c>
      <c r="F41" s="4">
        <f>D41*E41*$E$1</f>
        <v>1.65</v>
      </c>
      <c r="G41" s="4">
        <f>E41*D41*1.15</f>
        <v>63.24999999999999</v>
      </c>
      <c r="H41" s="4">
        <f>G41+F41</f>
        <v>64.89999999999999</v>
      </c>
    </row>
    <row r="42" spans="1:11" ht="15">
      <c r="A42" s="9"/>
      <c r="B42" s="5"/>
      <c r="C42" s="11"/>
      <c r="D42" s="17"/>
      <c r="E42" s="12"/>
      <c r="F42" s="13"/>
      <c r="G42" s="13"/>
      <c r="H42" s="13">
        <f>SUM(H37:H41)</f>
        <v>867.2999999999998</v>
      </c>
      <c r="I42" s="5"/>
      <c r="J42" s="5"/>
      <c r="K42" s="10">
        <f>I42-H42</f>
        <v>-867.2999999999998</v>
      </c>
    </row>
    <row r="43" spans="1:8" ht="15">
      <c r="A43" s="15" t="s">
        <v>38</v>
      </c>
      <c r="C43" s="7" t="s">
        <v>18</v>
      </c>
      <c r="D43" s="14">
        <v>2</v>
      </c>
      <c r="E43" s="8">
        <v>170</v>
      </c>
      <c r="F43" s="4">
        <f>D43*E43*$E$1</f>
        <v>10.2</v>
      </c>
      <c r="G43" s="4">
        <f>E43*D43*1.15</f>
        <v>390.99999999999994</v>
      </c>
      <c r="H43" s="4">
        <f>G43+F43</f>
        <v>401.19999999999993</v>
      </c>
    </row>
    <row r="44" spans="1:8" ht="15">
      <c r="A44" s="3" t="s">
        <v>38</v>
      </c>
      <c r="C44" s="7" t="s">
        <v>22</v>
      </c>
      <c r="D44" s="14">
        <v>6</v>
      </c>
      <c r="E44" s="8">
        <v>5.5</v>
      </c>
      <c r="F44" s="4">
        <f>D44*E44*$E$1</f>
        <v>0.99</v>
      </c>
      <c r="G44" s="4">
        <f>E44*D44*1.15</f>
        <v>37.949999999999996</v>
      </c>
      <c r="H44" s="4">
        <f>G44+F44</f>
        <v>38.94</v>
      </c>
    </row>
    <row r="45" spans="1:11" ht="15">
      <c r="A45" s="9"/>
      <c r="B45" s="5"/>
      <c r="C45" s="11"/>
      <c r="D45" s="17"/>
      <c r="E45" s="12"/>
      <c r="F45" s="13"/>
      <c r="G45" s="13"/>
      <c r="H45" s="13">
        <f>SUM(H43:H44)</f>
        <v>440.13999999999993</v>
      </c>
      <c r="I45" s="5"/>
      <c r="J45" s="5"/>
      <c r="K45" s="10">
        <f>I45-H45</f>
        <v>-440.13999999999993</v>
      </c>
    </row>
    <row r="46" spans="1:8" ht="15">
      <c r="A46" s="3" t="s">
        <v>41</v>
      </c>
      <c r="C46" s="7" t="s">
        <v>19</v>
      </c>
      <c r="D46" s="14">
        <v>4</v>
      </c>
      <c r="E46" s="8">
        <v>170</v>
      </c>
      <c r="F46" s="4">
        <f>D46*E46*$E$1</f>
        <v>20.4</v>
      </c>
      <c r="G46" s="4">
        <f>E46*D46*1.15</f>
        <v>781.9999999999999</v>
      </c>
      <c r="H46" s="4">
        <f>G46+F46</f>
        <v>802.3999999999999</v>
      </c>
    </row>
    <row r="47" spans="1:8" ht="15">
      <c r="A47" s="3" t="s">
        <v>41</v>
      </c>
      <c r="C47" s="7" t="s">
        <v>22</v>
      </c>
      <c r="D47" s="14">
        <v>8</v>
      </c>
      <c r="E47" s="8">
        <v>5.5</v>
      </c>
      <c r="F47" s="4">
        <f>D47*E47*$E$1</f>
        <v>1.3199999999999998</v>
      </c>
      <c r="G47" s="4">
        <f>E47*D47*1.15</f>
        <v>50.599999999999994</v>
      </c>
      <c r="H47" s="4">
        <f>G47+F47</f>
        <v>51.919999999999995</v>
      </c>
    </row>
    <row r="48" spans="1:8" ht="15">
      <c r="A48" s="3" t="s">
        <v>41</v>
      </c>
      <c r="C48" s="7" t="s">
        <v>44</v>
      </c>
      <c r="D48" s="14">
        <v>1</v>
      </c>
      <c r="E48" s="8">
        <v>230</v>
      </c>
      <c r="F48" s="4">
        <f>D48*E48*$E$1</f>
        <v>6.8999999999999995</v>
      </c>
      <c r="G48" s="4">
        <f>E48*D48*1.15</f>
        <v>264.5</v>
      </c>
      <c r="H48" s="4">
        <f>G48+F48</f>
        <v>271.4</v>
      </c>
    </row>
    <row r="49" spans="1:11" ht="15">
      <c r="A49" s="9"/>
      <c r="B49" s="5"/>
      <c r="C49" s="11"/>
      <c r="D49" s="17"/>
      <c r="E49" s="12"/>
      <c r="F49" s="13"/>
      <c r="G49" s="13"/>
      <c r="H49" s="13">
        <f>SUM(H46:H48)</f>
        <v>1125.7199999999998</v>
      </c>
      <c r="I49" s="5"/>
      <c r="J49" s="5"/>
      <c r="K49" s="10">
        <f>I49-H49</f>
        <v>-1125.7199999999998</v>
      </c>
    </row>
    <row r="50" spans="1:8" ht="15">
      <c r="A50" s="15" t="s">
        <v>30</v>
      </c>
      <c r="C50" s="7" t="s">
        <v>13</v>
      </c>
      <c r="D50" s="14">
        <v>2</v>
      </c>
      <c r="E50" s="8">
        <v>160</v>
      </c>
      <c r="F50" s="4">
        <f aca="true" t="shared" si="6" ref="F50:F57">D50*E50*$E$1</f>
        <v>9.6</v>
      </c>
      <c r="G50" s="4">
        <f aca="true" t="shared" si="7" ref="G50:G57">E50*D50*1.15</f>
        <v>368</v>
      </c>
      <c r="H50" s="4">
        <f aca="true" t="shared" si="8" ref="H50:H57">G50+F50</f>
        <v>377.6</v>
      </c>
    </row>
    <row r="51" spans="1:8" ht="15">
      <c r="A51" s="15" t="s">
        <v>30</v>
      </c>
      <c r="C51" s="7" t="s">
        <v>32</v>
      </c>
      <c r="D51" s="14">
        <v>2</v>
      </c>
      <c r="E51" s="8">
        <v>160</v>
      </c>
      <c r="F51" s="4">
        <f t="shared" si="6"/>
        <v>9.6</v>
      </c>
      <c r="G51" s="4">
        <f t="shared" si="7"/>
        <v>368</v>
      </c>
      <c r="H51" s="4">
        <f t="shared" si="8"/>
        <v>377.6</v>
      </c>
    </row>
    <row r="52" spans="1:8" ht="15">
      <c r="A52" s="15" t="s">
        <v>30</v>
      </c>
      <c r="C52" s="7" t="s">
        <v>14</v>
      </c>
      <c r="D52" s="14">
        <v>2</v>
      </c>
      <c r="E52" s="8">
        <v>160</v>
      </c>
      <c r="F52" s="4">
        <f t="shared" si="6"/>
        <v>9.6</v>
      </c>
      <c r="G52" s="4">
        <f t="shared" si="7"/>
        <v>368</v>
      </c>
      <c r="H52" s="4">
        <f t="shared" si="8"/>
        <v>377.6</v>
      </c>
    </row>
    <row r="53" spans="1:8" ht="15">
      <c r="A53" s="15" t="s">
        <v>30</v>
      </c>
      <c r="C53" s="7" t="s">
        <v>15</v>
      </c>
      <c r="D53" s="14">
        <v>2</v>
      </c>
      <c r="E53" s="8">
        <v>160</v>
      </c>
      <c r="F53" s="4">
        <f t="shared" si="6"/>
        <v>9.6</v>
      </c>
      <c r="G53" s="4">
        <f t="shared" si="7"/>
        <v>368</v>
      </c>
      <c r="H53" s="4">
        <f t="shared" si="8"/>
        <v>377.6</v>
      </c>
    </row>
    <row r="54" spans="1:8" ht="15">
      <c r="A54" s="15" t="s">
        <v>30</v>
      </c>
      <c r="C54" s="7" t="s">
        <v>18</v>
      </c>
      <c r="D54" s="14">
        <v>6</v>
      </c>
      <c r="E54" s="8">
        <v>170</v>
      </c>
      <c r="F54" s="4">
        <f t="shared" si="6"/>
        <v>30.599999999999998</v>
      </c>
      <c r="G54" s="4">
        <f t="shared" si="7"/>
        <v>1173</v>
      </c>
      <c r="H54" s="4">
        <f t="shared" si="8"/>
        <v>1203.6</v>
      </c>
    </row>
    <row r="55" spans="1:8" ht="15">
      <c r="A55" s="3" t="s">
        <v>30</v>
      </c>
      <c r="C55" s="7" t="s">
        <v>19</v>
      </c>
      <c r="D55" s="14">
        <v>4</v>
      </c>
      <c r="E55" s="8">
        <v>170</v>
      </c>
      <c r="F55" s="4">
        <f t="shared" si="6"/>
        <v>20.4</v>
      </c>
      <c r="G55" s="4">
        <f t="shared" si="7"/>
        <v>781.9999999999999</v>
      </c>
      <c r="H55" s="4">
        <f t="shared" si="8"/>
        <v>802.3999999999999</v>
      </c>
    </row>
    <row r="56" spans="1:8" ht="15">
      <c r="A56" s="3" t="s">
        <v>30</v>
      </c>
      <c r="C56" s="7" t="s">
        <v>21</v>
      </c>
      <c r="D56" s="14">
        <v>2</v>
      </c>
      <c r="E56" s="8">
        <v>170</v>
      </c>
      <c r="F56" s="4">
        <f t="shared" si="6"/>
        <v>10.2</v>
      </c>
      <c r="G56" s="4">
        <f t="shared" si="7"/>
        <v>390.99999999999994</v>
      </c>
      <c r="H56" s="4">
        <f t="shared" si="8"/>
        <v>401.19999999999993</v>
      </c>
    </row>
    <row r="57" spans="1:8" ht="15">
      <c r="A57" s="3" t="s">
        <v>30</v>
      </c>
      <c r="C57" s="7" t="s">
        <v>22</v>
      </c>
      <c r="D57" s="14">
        <v>20</v>
      </c>
      <c r="E57" s="8">
        <v>5.5</v>
      </c>
      <c r="F57" s="4">
        <f t="shared" si="6"/>
        <v>3.3</v>
      </c>
      <c r="G57" s="4">
        <f t="shared" si="7"/>
        <v>126.49999999999999</v>
      </c>
      <c r="H57" s="4">
        <f t="shared" si="8"/>
        <v>129.79999999999998</v>
      </c>
    </row>
    <row r="58" spans="1:11" ht="15">
      <c r="A58" s="9"/>
      <c r="B58" s="5"/>
      <c r="C58" s="11"/>
      <c r="D58" s="17"/>
      <c r="E58" s="12"/>
      <c r="F58" s="13"/>
      <c r="G58" s="13"/>
      <c r="H58" s="13">
        <f>SUM(H50:H57)</f>
        <v>4047.3999999999996</v>
      </c>
      <c r="I58" s="5"/>
      <c r="J58" s="5"/>
      <c r="K58" s="10">
        <f>I58-H58</f>
        <v>-4047.3999999999996</v>
      </c>
    </row>
    <row r="59" spans="1:8" ht="15">
      <c r="A59" s="3" t="s">
        <v>23</v>
      </c>
      <c r="C59" s="7" t="s">
        <v>20</v>
      </c>
      <c r="D59" s="14">
        <v>1</v>
      </c>
      <c r="E59" s="8">
        <v>170</v>
      </c>
      <c r="F59" s="4">
        <f>D59*E59*$E$1</f>
        <v>5.1</v>
      </c>
      <c r="G59" s="4">
        <f>E59*D59*1.15</f>
        <v>195.49999999999997</v>
      </c>
      <c r="H59" s="4">
        <f>G59+F59</f>
        <v>200.59999999999997</v>
      </c>
    </row>
    <row r="60" spans="1:8" ht="15">
      <c r="A60" s="3" t="s">
        <v>23</v>
      </c>
      <c r="C60" s="7" t="s">
        <v>21</v>
      </c>
      <c r="D60" s="14">
        <v>1</v>
      </c>
      <c r="E60" s="8">
        <v>170</v>
      </c>
      <c r="F60" s="4">
        <f>D60*E60*$E$1</f>
        <v>5.1</v>
      </c>
      <c r="G60" s="4">
        <f>E60*D60*1.15</f>
        <v>195.49999999999997</v>
      </c>
      <c r="H60" s="4">
        <f>G60+F60</f>
        <v>200.59999999999997</v>
      </c>
    </row>
    <row r="61" spans="1:8" ht="15">
      <c r="A61" s="3" t="s">
        <v>23</v>
      </c>
      <c r="C61" s="7" t="s">
        <v>22</v>
      </c>
      <c r="D61" s="14">
        <v>5</v>
      </c>
      <c r="E61" s="8">
        <v>5.5</v>
      </c>
      <c r="F61" s="4">
        <f>D61*E61*$E$1</f>
        <v>0.825</v>
      </c>
      <c r="G61" s="4">
        <f>E61*D61*1.15</f>
        <v>31.624999999999996</v>
      </c>
      <c r="H61" s="4">
        <f>G61+F61</f>
        <v>32.449999999999996</v>
      </c>
    </row>
    <row r="62" spans="1:11" ht="15">
      <c r="A62" s="9"/>
      <c r="B62" s="5"/>
      <c r="C62" s="11"/>
      <c r="D62" s="17"/>
      <c r="E62" s="12"/>
      <c r="F62" s="13"/>
      <c r="G62" s="13"/>
      <c r="H62" s="13">
        <f>SUM(H59:H61)</f>
        <v>433.6499999999999</v>
      </c>
      <c r="I62" s="5"/>
      <c r="J62" s="5"/>
      <c r="K62" s="10">
        <f>I62-H62</f>
        <v>-433.6499999999999</v>
      </c>
    </row>
    <row r="63" spans="1:8" ht="15">
      <c r="A63" s="3" t="s">
        <v>42</v>
      </c>
      <c r="C63" s="7" t="s">
        <v>20</v>
      </c>
      <c r="D63" s="14">
        <v>1</v>
      </c>
      <c r="E63" s="8">
        <v>170</v>
      </c>
      <c r="F63" s="4">
        <f>D63*E63*$E$1</f>
        <v>5.1</v>
      </c>
      <c r="G63" s="4">
        <f>E63*D63*1.15</f>
        <v>195.49999999999997</v>
      </c>
      <c r="H63" s="4">
        <f>G63+F63</f>
        <v>200.59999999999997</v>
      </c>
    </row>
    <row r="64" spans="1:8" ht="15">
      <c r="A64" s="3" t="s">
        <v>42</v>
      </c>
      <c r="C64" s="7" t="s">
        <v>22</v>
      </c>
      <c r="D64" s="14">
        <v>6</v>
      </c>
      <c r="E64" s="8">
        <v>5.5</v>
      </c>
      <c r="F64" s="4">
        <f>D64*E64*$E$1</f>
        <v>0.99</v>
      </c>
      <c r="G64" s="4">
        <f>E64*D64*1.15</f>
        <v>37.949999999999996</v>
      </c>
      <c r="H64" s="4">
        <f>G64+F64</f>
        <v>38.94</v>
      </c>
    </row>
    <row r="65" spans="1:11" ht="15">
      <c r="A65" s="9"/>
      <c r="B65" s="5"/>
      <c r="C65" s="11"/>
      <c r="D65" s="17"/>
      <c r="E65" s="12"/>
      <c r="F65" s="13"/>
      <c r="G65" s="13"/>
      <c r="H65" s="13">
        <f>SUM(H63:H64)</f>
        <v>239.53999999999996</v>
      </c>
      <c r="I65" s="5"/>
      <c r="J65" s="5"/>
      <c r="K65" s="10">
        <f>I65-H65</f>
        <v>-239.53999999999996</v>
      </c>
    </row>
    <row r="66" spans="1:8" ht="15">
      <c r="A66" s="3" t="s">
        <v>25</v>
      </c>
      <c r="C66" s="7" t="s">
        <v>12</v>
      </c>
      <c r="D66" s="14">
        <v>1</v>
      </c>
      <c r="E66" s="8">
        <v>160</v>
      </c>
      <c r="F66" s="4">
        <f>D66*E66*$E$1</f>
        <v>4.8</v>
      </c>
      <c r="G66" s="4">
        <f>E66*D66*1.15</f>
        <v>184</v>
      </c>
      <c r="H66" s="4">
        <f>G66+F66</f>
        <v>188.8</v>
      </c>
    </row>
    <row r="67" spans="1:8" ht="15">
      <c r="A67" s="3" t="s">
        <v>25</v>
      </c>
      <c r="C67" s="7" t="s">
        <v>22</v>
      </c>
      <c r="D67" s="14">
        <v>2</v>
      </c>
      <c r="E67" s="8">
        <v>5.5</v>
      </c>
      <c r="F67" s="4">
        <f>D67*E67*$E$1</f>
        <v>0.32999999999999996</v>
      </c>
      <c r="G67" s="4">
        <f>E67*D67*1.15</f>
        <v>12.649999999999999</v>
      </c>
      <c r="H67" s="4">
        <f>G67+F67</f>
        <v>12.979999999999999</v>
      </c>
    </row>
    <row r="68" spans="1:11" ht="15">
      <c r="A68" s="9"/>
      <c r="B68" s="5"/>
      <c r="C68" s="11"/>
      <c r="D68" s="17"/>
      <c r="E68" s="12"/>
      <c r="F68" s="13"/>
      <c r="G68" s="13"/>
      <c r="H68" s="13">
        <f>SUM(H66:H67)</f>
        <v>201.78</v>
      </c>
      <c r="I68" s="5"/>
      <c r="J68" s="5"/>
      <c r="K68" s="10">
        <f>I68-H68</f>
        <v>-201.78</v>
      </c>
    </row>
    <row r="69" spans="1:8" ht="15">
      <c r="A69" s="3" t="s">
        <v>4</v>
      </c>
      <c r="C69" s="7" t="s">
        <v>21</v>
      </c>
      <c r="D69" s="14">
        <v>1</v>
      </c>
      <c r="E69" s="8">
        <v>170</v>
      </c>
      <c r="F69" s="4">
        <f>D69*E69*$E$1</f>
        <v>5.1</v>
      </c>
      <c r="G69" s="4">
        <f>E69*D69*1.15</f>
        <v>195.49999999999997</v>
      </c>
      <c r="H69" s="4">
        <f>G69+F69</f>
        <v>200.59999999999997</v>
      </c>
    </row>
    <row r="70" spans="1:8" ht="15">
      <c r="A70" s="3" t="s">
        <v>4</v>
      </c>
      <c r="C70" s="7" t="s">
        <v>22</v>
      </c>
      <c r="D70" s="14">
        <v>4</v>
      </c>
      <c r="E70" s="8">
        <v>5.5</v>
      </c>
      <c r="F70" s="4">
        <f>D70*E70*$E$1</f>
        <v>0.6599999999999999</v>
      </c>
      <c r="G70" s="4">
        <f>E70*D70*1.15</f>
        <v>25.299999999999997</v>
      </c>
      <c r="H70" s="4">
        <f>G70+F70</f>
        <v>25.959999999999997</v>
      </c>
    </row>
    <row r="71" spans="1:11" ht="15">
      <c r="A71" s="9"/>
      <c r="B71" s="5"/>
      <c r="C71" s="11"/>
      <c r="D71" s="17"/>
      <c r="E71" s="12"/>
      <c r="F71" s="13"/>
      <c r="G71" s="13"/>
      <c r="H71" s="13">
        <f>SUM(H69:H70)</f>
        <v>226.55999999999997</v>
      </c>
      <c r="I71" s="5"/>
      <c r="J71" s="5"/>
      <c r="K71" s="10">
        <f>I71-H71</f>
        <v>-226.55999999999997</v>
      </c>
    </row>
    <row r="72" spans="1:8" ht="15">
      <c r="A72" s="15" t="s">
        <v>24</v>
      </c>
      <c r="C72" s="7" t="s">
        <v>12</v>
      </c>
      <c r="D72" s="14">
        <v>1</v>
      </c>
      <c r="E72" s="8">
        <v>160</v>
      </c>
      <c r="F72" s="4">
        <f>D72*E72*$E$1</f>
        <v>4.8</v>
      </c>
      <c r="G72" s="4">
        <f>E72*D72*1.15</f>
        <v>184</v>
      </c>
      <c r="H72" s="4">
        <f>G72+F72</f>
        <v>188.8</v>
      </c>
    </row>
    <row r="73" spans="1:8" ht="15">
      <c r="A73" s="15" t="s">
        <v>24</v>
      </c>
      <c r="C73" s="7" t="s">
        <v>14</v>
      </c>
      <c r="D73" s="14">
        <v>1</v>
      </c>
      <c r="E73" s="8">
        <v>160</v>
      </c>
      <c r="F73" s="4">
        <f>D73*E73*$E$1</f>
        <v>4.8</v>
      </c>
      <c r="G73" s="4">
        <f>E73*D73*1.15</f>
        <v>184</v>
      </c>
      <c r="H73" s="4">
        <f>G73+F73</f>
        <v>188.8</v>
      </c>
    </row>
    <row r="74" spans="1:8" ht="15">
      <c r="A74" s="3" t="s">
        <v>24</v>
      </c>
      <c r="C74" s="7" t="s">
        <v>19</v>
      </c>
      <c r="D74" s="14">
        <v>1</v>
      </c>
      <c r="E74" s="8">
        <v>170</v>
      </c>
      <c r="F74" s="4">
        <f>D74*E74*$E$1</f>
        <v>5.1</v>
      </c>
      <c r="G74" s="4">
        <f>E74*D74*1.15</f>
        <v>195.49999999999997</v>
      </c>
      <c r="H74" s="4">
        <f>G74+F74</f>
        <v>200.59999999999997</v>
      </c>
    </row>
    <row r="75" spans="1:8" ht="15">
      <c r="A75" s="3" t="s">
        <v>24</v>
      </c>
      <c r="C75" s="7" t="s">
        <v>22</v>
      </c>
      <c r="D75" s="14">
        <v>10</v>
      </c>
      <c r="E75" s="8">
        <v>5.5</v>
      </c>
      <c r="F75" s="4">
        <f>D75*E75*$E$1</f>
        <v>1.65</v>
      </c>
      <c r="G75" s="4">
        <f>E75*D75*1.15</f>
        <v>63.24999999999999</v>
      </c>
      <c r="H75" s="4">
        <f>G75+F75</f>
        <v>64.89999999999999</v>
      </c>
    </row>
    <row r="76" spans="1:11" ht="15">
      <c r="A76" s="9"/>
      <c r="B76" s="5"/>
      <c r="C76" s="11"/>
      <c r="D76" s="17"/>
      <c r="E76" s="12"/>
      <c r="F76" s="13"/>
      <c r="G76" s="13"/>
      <c r="H76" s="13">
        <f>SUM(H72:H75)</f>
        <v>643.1</v>
      </c>
      <c r="I76" s="5"/>
      <c r="J76" s="5"/>
      <c r="K76" s="10">
        <f>I76-H76</f>
        <v>-643.1</v>
      </c>
    </row>
    <row r="77" spans="1:8" ht="15">
      <c r="A77" t="s">
        <v>27</v>
      </c>
      <c r="C77" s="7" t="s">
        <v>12</v>
      </c>
      <c r="D77" s="14">
        <v>1</v>
      </c>
      <c r="E77" s="8">
        <v>160</v>
      </c>
      <c r="F77" s="4">
        <f>D77*E77*$E$1</f>
        <v>4.8</v>
      </c>
      <c r="G77" s="4">
        <f>E77*D77*1.15</f>
        <v>184</v>
      </c>
      <c r="H77" s="4">
        <f>G77+F77</f>
        <v>188.8</v>
      </c>
    </row>
    <row r="78" spans="1:8" ht="15">
      <c r="A78" t="s">
        <v>27</v>
      </c>
      <c r="C78" s="7" t="s">
        <v>17</v>
      </c>
      <c r="D78" s="14">
        <v>1</v>
      </c>
      <c r="E78" s="8">
        <v>160</v>
      </c>
      <c r="F78" s="4">
        <f>D78*E78*$E$1</f>
        <v>4.8</v>
      </c>
      <c r="G78" s="4">
        <f>E78*D78*1.15</f>
        <v>184</v>
      </c>
      <c r="H78" s="4">
        <f>G78+F78</f>
        <v>188.8</v>
      </c>
    </row>
    <row r="79" spans="1:8" ht="15">
      <c r="A79" t="s">
        <v>27</v>
      </c>
      <c r="C79" s="7" t="s">
        <v>19</v>
      </c>
      <c r="D79" s="14">
        <v>2</v>
      </c>
      <c r="E79" s="8">
        <v>170</v>
      </c>
      <c r="F79" s="4">
        <f>D79*E79*$E$1</f>
        <v>10.2</v>
      </c>
      <c r="G79" s="4">
        <f>E79*D79*1.15</f>
        <v>390.99999999999994</v>
      </c>
      <c r="H79" s="4">
        <f>G79+F79</f>
        <v>401.19999999999993</v>
      </c>
    </row>
    <row r="80" spans="1:8" ht="15">
      <c r="A80" t="s">
        <v>27</v>
      </c>
      <c r="C80" s="7" t="s">
        <v>22</v>
      </c>
      <c r="D80" s="14">
        <v>12</v>
      </c>
      <c r="E80" s="8">
        <v>5.5</v>
      </c>
      <c r="F80" s="4">
        <f>D80*E80*$E$1</f>
        <v>1.98</v>
      </c>
      <c r="G80" s="4">
        <f>E80*D80*1.15</f>
        <v>75.89999999999999</v>
      </c>
      <c r="H80" s="4">
        <f>G80+F80</f>
        <v>77.88</v>
      </c>
    </row>
    <row r="81" spans="1:11" ht="15">
      <c r="A81" s="9"/>
      <c r="B81" s="5"/>
      <c r="C81" s="11"/>
      <c r="D81" s="17"/>
      <c r="E81" s="12"/>
      <c r="F81" s="13"/>
      <c r="G81" s="13"/>
      <c r="H81" s="13">
        <f>SUM(H77:H80)</f>
        <v>856.68</v>
      </c>
      <c r="I81" s="5"/>
      <c r="J81" s="5"/>
      <c r="K81" s="10">
        <f>I81-H81</f>
        <v>-856.68</v>
      </c>
    </row>
    <row r="82" spans="1:8" ht="15">
      <c r="A82" t="s">
        <v>33</v>
      </c>
      <c r="C82" s="7" t="s">
        <v>32</v>
      </c>
      <c r="D82" s="14">
        <v>1</v>
      </c>
      <c r="E82" s="8">
        <v>160</v>
      </c>
      <c r="F82" s="4">
        <f>D82*E82*$E$1</f>
        <v>4.8</v>
      </c>
      <c r="G82" s="4">
        <f>E82*D82*1.15</f>
        <v>184</v>
      </c>
      <c r="H82" s="4">
        <f>G82+F82</f>
        <v>188.8</v>
      </c>
    </row>
    <row r="83" spans="1:8" ht="15">
      <c r="A83" t="s">
        <v>33</v>
      </c>
      <c r="C83" s="7" t="s">
        <v>22</v>
      </c>
      <c r="D83" s="14">
        <v>7</v>
      </c>
      <c r="E83" s="8">
        <v>5.5</v>
      </c>
      <c r="F83" s="4">
        <f>D83*E83*$E$1</f>
        <v>1.155</v>
      </c>
      <c r="G83" s="4">
        <f>E83*D83*1.15</f>
        <v>44.275</v>
      </c>
      <c r="H83" s="4">
        <f>G83+F83</f>
        <v>45.43</v>
      </c>
    </row>
    <row r="84" spans="1:11" ht="15">
      <c r="A84" s="9"/>
      <c r="B84" s="5"/>
      <c r="C84" s="11"/>
      <c r="D84" s="17"/>
      <c r="E84" s="12"/>
      <c r="F84" s="13"/>
      <c r="G84" s="13"/>
      <c r="H84" s="13">
        <f>SUM(H82:H83)</f>
        <v>234.23000000000002</v>
      </c>
      <c r="I84" s="5"/>
      <c r="J84" s="5"/>
      <c r="K84" s="10">
        <f>I84-H84</f>
        <v>-234.23000000000002</v>
      </c>
    </row>
    <row r="85" spans="1:8" ht="15">
      <c r="A85" s="15" t="s">
        <v>34</v>
      </c>
      <c r="C85" s="7" t="s">
        <v>14</v>
      </c>
      <c r="D85" s="14">
        <v>1</v>
      </c>
      <c r="E85" s="8">
        <v>160</v>
      </c>
      <c r="F85" s="4">
        <f>D85*E85*$E$1</f>
        <v>4.8</v>
      </c>
      <c r="G85" s="4">
        <f>E85*D85*1.15</f>
        <v>184</v>
      </c>
      <c r="H85" s="4">
        <f>G85+F85</f>
        <v>188.8</v>
      </c>
    </row>
    <row r="86" spans="1:8" ht="15">
      <c r="A86" s="15" t="s">
        <v>34</v>
      </c>
      <c r="C86" s="7" t="s">
        <v>16</v>
      </c>
      <c r="D86" s="14">
        <v>1</v>
      </c>
      <c r="E86" s="8">
        <v>160</v>
      </c>
      <c r="F86" s="4">
        <f>D86*E86*$E$1</f>
        <v>4.8</v>
      </c>
      <c r="G86" s="4">
        <f>E86*D86*1.15</f>
        <v>184</v>
      </c>
      <c r="H86" s="4">
        <f>G86+F86</f>
        <v>188.8</v>
      </c>
    </row>
    <row r="87" spans="1:8" ht="15">
      <c r="A87" s="3" t="s">
        <v>34</v>
      </c>
      <c r="C87" s="7" t="s">
        <v>22</v>
      </c>
      <c r="D87" s="14">
        <v>10</v>
      </c>
      <c r="E87" s="8">
        <v>5.5</v>
      </c>
      <c r="F87" s="4">
        <f>D87*E87*$E$1</f>
        <v>1.65</v>
      </c>
      <c r="G87" s="4">
        <f>E87*D87*1.15</f>
        <v>63.24999999999999</v>
      </c>
      <c r="H87" s="4">
        <f>G87+F87</f>
        <v>64.89999999999999</v>
      </c>
    </row>
    <row r="88" spans="1:11" ht="15">
      <c r="A88" s="9"/>
      <c r="B88" s="5"/>
      <c r="C88" s="11"/>
      <c r="D88" s="17"/>
      <c r="E88" s="12"/>
      <c r="F88" s="13"/>
      <c r="G88" s="13"/>
      <c r="H88" s="13">
        <f>SUM(H85:H87)</f>
        <v>442.5</v>
      </c>
      <c r="I88" s="5"/>
      <c r="J88" s="5"/>
      <c r="K88" s="10">
        <f>I88-H88</f>
        <v>-442.5</v>
      </c>
    </row>
    <row r="89" spans="1:8" ht="15">
      <c r="A89" s="3" t="s">
        <v>26</v>
      </c>
      <c r="C89" s="7" t="s">
        <v>12</v>
      </c>
      <c r="D89" s="14">
        <v>1</v>
      </c>
      <c r="E89" s="8">
        <v>160</v>
      </c>
      <c r="F89" s="4">
        <f>D89*E89*$E$1</f>
        <v>4.8</v>
      </c>
      <c r="G89" s="4">
        <f>E89*D89*1.15</f>
        <v>184</v>
      </c>
      <c r="H89" s="4">
        <f>G89+F89</f>
        <v>188.8</v>
      </c>
    </row>
    <row r="90" spans="1:8" ht="15">
      <c r="A90" s="3" t="s">
        <v>26</v>
      </c>
      <c r="C90" s="7" t="s">
        <v>32</v>
      </c>
      <c r="D90" s="14">
        <v>1</v>
      </c>
      <c r="E90" s="8">
        <v>160</v>
      </c>
      <c r="F90" s="4">
        <f>D90*E90*$E$1</f>
        <v>4.8</v>
      </c>
      <c r="G90" s="4">
        <f>E90*D90*1.15</f>
        <v>184</v>
      </c>
      <c r="H90" s="4">
        <f>G90+F90</f>
        <v>188.8</v>
      </c>
    </row>
    <row r="91" spans="1:8" ht="15">
      <c r="A91" s="3" t="s">
        <v>26</v>
      </c>
      <c r="C91" s="7" t="s">
        <v>14</v>
      </c>
      <c r="D91" s="14">
        <v>1</v>
      </c>
      <c r="E91" s="8">
        <v>160</v>
      </c>
      <c r="F91" s="4">
        <f>D91*E91*$E$1</f>
        <v>4.8</v>
      </c>
      <c r="G91" s="4">
        <f>E91*D91*1.15</f>
        <v>184</v>
      </c>
      <c r="H91" s="4">
        <f>G91+F91</f>
        <v>188.8</v>
      </c>
    </row>
    <row r="92" spans="1:8" ht="15">
      <c r="A92" s="3" t="s">
        <v>26</v>
      </c>
      <c r="C92" s="7" t="s">
        <v>16</v>
      </c>
      <c r="D92" s="14">
        <v>1</v>
      </c>
      <c r="E92" s="8">
        <v>160</v>
      </c>
      <c r="F92" s="4">
        <f>D92*E92*$E$1</f>
        <v>4.8</v>
      </c>
      <c r="G92" s="4">
        <f>E92*D92*1.15</f>
        <v>184</v>
      </c>
      <c r="H92" s="4">
        <f>G92+F92</f>
        <v>188.8</v>
      </c>
    </row>
    <row r="93" spans="1:8" ht="15">
      <c r="A93" s="3" t="s">
        <v>26</v>
      </c>
      <c r="C93" s="7" t="s">
        <v>36</v>
      </c>
      <c r="D93" s="14">
        <v>1</v>
      </c>
      <c r="E93" s="8">
        <v>160</v>
      </c>
      <c r="F93" s="4">
        <f>D93*E93*$E$1</f>
        <v>4.8</v>
      </c>
      <c r="G93" s="4">
        <f>E93*D93*1.15</f>
        <v>184</v>
      </c>
      <c r="H93" s="4">
        <f>G93+F93</f>
        <v>188.8</v>
      </c>
    </row>
    <row r="94" spans="1:11" ht="15">
      <c r="A94" s="9"/>
      <c r="B94" s="5"/>
      <c r="C94" s="11"/>
      <c r="D94" s="17"/>
      <c r="E94" s="12"/>
      <c r="F94" s="13"/>
      <c r="G94" s="13"/>
      <c r="H94" s="13">
        <f>SUM(H89:H93)</f>
        <v>944</v>
      </c>
      <c r="I94" s="5"/>
      <c r="J94" s="5"/>
      <c r="K94" s="10">
        <f>I94-H94</f>
        <v>-944</v>
      </c>
    </row>
    <row r="95" spans="3:8" ht="15">
      <c r="C95" s="7"/>
      <c r="D95" s="14"/>
      <c r="E95" s="8"/>
      <c r="F95" s="4"/>
      <c r="G95" s="4"/>
      <c r="H95" s="4"/>
    </row>
  </sheetData>
  <sheetProtection/>
  <autoFilter ref="A3:K4"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2011-07-19T04:37:13Z</cp:lastPrinted>
  <dcterms:created xsi:type="dcterms:W3CDTF">2010-07-14T04:16:13Z</dcterms:created>
  <dcterms:modified xsi:type="dcterms:W3CDTF">2011-08-11T07:50:07Z</dcterms:modified>
  <cp:category/>
  <cp:version/>
  <cp:contentType/>
  <cp:contentStatus/>
</cp:coreProperties>
</file>