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'Лист1'!$A$3:$J$3</definedName>
  </definedNames>
  <calcPr fullCalcOnLoad="1"/>
</workbook>
</file>

<file path=xl/sharedStrings.xml><?xml version="1.0" encoding="utf-8"?>
<sst xmlns="http://schemas.openxmlformats.org/spreadsheetml/2006/main" count="266" uniqueCount="147">
  <si>
    <t>Цена</t>
  </si>
  <si>
    <t>количество</t>
  </si>
  <si>
    <t>поставщик</t>
  </si>
  <si>
    <t>сумма</t>
  </si>
  <si>
    <t>арт цвет</t>
  </si>
  <si>
    <t>кол</t>
  </si>
  <si>
    <t>сумма с орг и тр</t>
  </si>
  <si>
    <t>ТР</t>
  </si>
  <si>
    <t>сальдо</t>
  </si>
  <si>
    <t>ник</t>
  </si>
  <si>
    <t>примечание</t>
  </si>
  <si>
    <t>02149 водолазка 330р серый с белым р.28(2)</t>
  </si>
  <si>
    <t>02149 водолазка 330р белый р.26(1)</t>
  </si>
  <si>
    <t>02149 водолазка 330р салатовый р.30(1)</t>
  </si>
  <si>
    <t>Fijore</t>
  </si>
  <si>
    <t>02169 кофта 360р розовый р.30(2)</t>
  </si>
  <si>
    <t>02169 кофта 360р голубой р.26(1)</t>
  </si>
  <si>
    <t>02149 водолазка 330р синий с голубым р.26(3)</t>
  </si>
  <si>
    <t>02149 водолазка 330р серый с белым р.24(1)</t>
  </si>
  <si>
    <t>02149 водолазка 330р серый с белым р.26(1)</t>
  </si>
  <si>
    <t>02149 водолазка 330р сиреневый р.30(1)</t>
  </si>
  <si>
    <t>02149 водолазка 330р красный р.30(1)</t>
  </si>
  <si>
    <t>02147 жилет 300р синий р.26(1)</t>
  </si>
  <si>
    <t>02147 жилет 300р голубой р.26(1)</t>
  </si>
  <si>
    <t>02121 джемпер на пуговицах 380р голубой р.28(1)</t>
  </si>
  <si>
    <t>04196 платье 400р серый р.24(1)</t>
  </si>
  <si>
    <t>08051 одеяло 450р сиреневый</t>
  </si>
  <si>
    <t>08051 одеяло 450р салатовый</t>
  </si>
  <si>
    <t>10140 комплект 590р розовый р.30(1)</t>
  </si>
  <si>
    <t>02129 джемпер 340р голубой/белый р.30(1)</t>
  </si>
  <si>
    <t>02126 кардиган 410р белый р.26(1)</t>
  </si>
  <si>
    <t>10171 костюм 490р белый р.24(1)</t>
  </si>
  <si>
    <t>02087 джемпер с собачкой 380р персик р.26(1)</t>
  </si>
  <si>
    <t>01117 рейтузы 230р серый р.26(1)</t>
  </si>
  <si>
    <t>01117 рейтузы 230р бордо р.30(1)</t>
  </si>
  <si>
    <t>01117 рейтузы 230р бордо р.32(1)</t>
  </si>
  <si>
    <t>01117 рейтузы 230р синий р.26(1)</t>
  </si>
  <si>
    <t>01117 рейтузы 230р синий р.32(1)</t>
  </si>
  <si>
    <t>01117 рейтузы 230р молочный р.32(1)</t>
  </si>
  <si>
    <t>11170 комбинезон 390р желтый р.24(1)</t>
  </si>
  <si>
    <t>11011 комбинезон 390р молочный р.20(1)</t>
  </si>
  <si>
    <t>Марча, Н@Т@</t>
  </si>
  <si>
    <t>Риша</t>
  </si>
  <si>
    <t>Двойняшки</t>
  </si>
  <si>
    <t>Двойняшки, Slastena_MZ</t>
  </si>
  <si>
    <t xml:space="preserve">Slastena_MZ </t>
  </si>
  <si>
    <t xml:space="preserve">Janusya, oxana_ko </t>
  </si>
  <si>
    <t>NLL</t>
  </si>
  <si>
    <t>Mangosteen</t>
  </si>
  <si>
    <t xml:space="preserve">oxana_ko </t>
  </si>
  <si>
    <t xml:space="preserve">Janusya </t>
  </si>
  <si>
    <t>LARISSSA-1977</t>
  </si>
  <si>
    <t>fresh'ka</t>
  </si>
  <si>
    <t>DeLaLuna</t>
  </si>
  <si>
    <t>Natalia2604</t>
  </si>
  <si>
    <t>Кнопа</t>
  </si>
  <si>
    <t>Natka</t>
  </si>
  <si>
    <t>ВЮЮ</t>
  </si>
  <si>
    <t>салат с бел</t>
  </si>
  <si>
    <t>голуб 1 роз 1</t>
  </si>
  <si>
    <t>сир с бел</t>
  </si>
  <si>
    <t>2 голуб+ син с гол</t>
  </si>
  <si>
    <t>бел</t>
  </si>
  <si>
    <t>серый</t>
  </si>
  <si>
    <t>голуб</t>
  </si>
  <si>
    <t>бордо</t>
  </si>
  <si>
    <t>белый</t>
  </si>
  <si>
    <t>02152 Жилет детский "Алина"  р.30 розовый</t>
  </si>
  <si>
    <t>02152 Жилет детский "Алина"  р.26 голубой</t>
  </si>
  <si>
    <t>02193 Джемпер детский р. 30 кр/гол/желт</t>
  </si>
  <si>
    <t>10124 Комплект детский р.24 белый</t>
  </si>
  <si>
    <t>11172 Комбинезон детский р.24 пшеничный</t>
  </si>
  <si>
    <t>11194 Комбинезон детский р.20 белый</t>
  </si>
  <si>
    <t>IrOk</t>
  </si>
  <si>
    <t>П_Олька</t>
  </si>
  <si>
    <t>Olli-lya</t>
  </si>
  <si>
    <t>Irkin</t>
  </si>
  <si>
    <t>Tatasha81</t>
  </si>
  <si>
    <t>02112 Жилет детский "Ветер" р.20 Гол</t>
  </si>
  <si>
    <t>02190 Жилет детский "Рябина" р.30 Роз</t>
  </si>
  <si>
    <t>02154 Джемпер детский "Глория" р.30 Оранж</t>
  </si>
  <si>
    <t>01117 Рейтузы  детские "Гладь" р.30 Сер</t>
  </si>
  <si>
    <t>01117 Рейтузы  детские "Гладь" р.30 (джинс</t>
  </si>
  <si>
    <t>01117 Рейтузы  детские "Гладь" р.30 (Роз</t>
  </si>
  <si>
    <t>01117 Рейтузы  детские "Гладь" р.26 (Борд</t>
  </si>
  <si>
    <t>02152 Жилет детский "Алина"  р.30 (Роз</t>
  </si>
  <si>
    <t>02147 Жилет детский "Митя" р.28 Гол</t>
  </si>
  <si>
    <t>02212 Жакет детский "Дарья" р.28 (Роз</t>
  </si>
  <si>
    <t>02126 Жакет детский "Инга" р.30 (Бел</t>
  </si>
  <si>
    <t>02101 Джемпер детский "Полоска" р.30 (Гол</t>
  </si>
  <si>
    <t>02203 Джемпер "Январь" детский р.30 (Бел</t>
  </si>
  <si>
    <t>02203 Джемпер "Январь" детский р.26 (Гол</t>
  </si>
  <si>
    <t>02087 Джемпер детский "Собачка" р.24 (Гол</t>
  </si>
  <si>
    <t>02149 Джемпер детский "Водолазка" р.30 (Белый/сирен</t>
  </si>
  <si>
    <t>02149 Джемпер детский "Водолазка" р.30 (Хаки/бел</t>
  </si>
  <si>
    <t>02149 Джемпер детский "Водолазка" р.30 (Гол</t>
  </si>
  <si>
    <t>02195 Джемпер детский "Зайка" р.24 (Бел</t>
  </si>
  <si>
    <t>02121 Джемпер детский "Морозко" р.26 (Роз</t>
  </si>
  <si>
    <t>04196 Платье детское "Снежана" р.30 Сер</t>
  </si>
  <si>
    <t>11007 Комбинезон детский "Ирландия" р.20 (Салат</t>
  </si>
  <si>
    <t>11007 Комбинезон детский "Ирландия" р.24 (Белый/роз</t>
  </si>
  <si>
    <t>11007 Комбинезон детский "Ирландия" р.20 (Гол</t>
  </si>
  <si>
    <t>11247 Комбинезон детский "Лялечка" р.18 (Гол</t>
  </si>
  <si>
    <t>11247 Комбинезон детский "Лялечка" р.20 (Гол</t>
  </si>
  <si>
    <t>11247 Комбинезон детский "Лялечка" р.22 (Гол</t>
  </si>
  <si>
    <t>11172 Комбинезон детский "Метель" р.24 (Гол</t>
  </si>
  <si>
    <t>11012 Комбинезон детский "Женечка" р.22 (Гол</t>
  </si>
  <si>
    <t>11012 Комбинезон детский "Женечка" р.18 (Бел</t>
  </si>
  <si>
    <t>07209 Чепчик "Иван да Марья" р.18 Гол</t>
  </si>
  <si>
    <t>07209 Чепчик "Иван да Марья" р.20 Гол</t>
  </si>
  <si>
    <t>07209 Чепчик "Иван да Марья" р.22 Гол</t>
  </si>
  <si>
    <t>07209 Чепчик "Иван да Марья" р.20 Бел</t>
  </si>
  <si>
    <t>03183 Жилет школьный "Икс" мальчик  р.30 Син</t>
  </si>
  <si>
    <t>03164 Жилет школьный "Ромб" р.30 чер</t>
  </si>
  <si>
    <t>03166 Жилет школьный "Разбор" р.30 Сер</t>
  </si>
  <si>
    <t>tonic</t>
  </si>
  <si>
    <t>Таник</t>
  </si>
  <si>
    <t>Elya</t>
  </si>
  <si>
    <t>ЖенечЪка</t>
  </si>
  <si>
    <t>01117 Рейтузы  детские "Гладь" р.28 Сер</t>
  </si>
  <si>
    <t xml:space="preserve">*ADRIATICA* </t>
  </si>
  <si>
    <t>Lubovie</t>
  </si>
  <si>
    <t>розовый</t>
  </si>
  <si>
    <r>
      <t>Oksanaa</t>
    </r>
    <r>
      <rPr>
        <sz val="8.5"/>
        <color indexed="8"/>
        <rFont val="Verdana"/>
        <family val="2"/>
      </rPr>
      <t xml:space="preserve"> </t>
    </r>
  </si>
  <si>
    <t>Екатерина Калашникова</t>
  </si>
  <si>
    <t>Музыка</t>
  </si>
  <si>
    <t xml:space="preserve">Таник </t>
  </si>
  <si>
    <t>olyuschka</t>
  </si>
  <si>
    <t>02113 Джемпер детский "Ирландия на молнии" р.30 Бел/роз</t>
  </si>
  <si>
    <r>
      <t>Нюта_A</t>
    </r>
    <r>
      <rPr>
        <sz val="8.5"/>
        <color indexed="8"/>
        <rFont val="Verdana"/>
        <family val="2"/>
      </rPr>
      <t xml:space="preserve"> </t>
    </r>
  </si>
  <si>
    <t xml:space="preserve">N a t t i </t>
  </si>
  <si>
    <t>СофияА</t>
  </si>
  <si>
    <t>uleich</t>
  </si>
  <si>
    <t>kose</t>
  </si>
  <si>
    <t xml:space="preserve">valli.b </t>
  </si>
  <si>
    <t>11007 Комбез "Ирландия" р.24 (Белый/роз</t>
  </si>
  <si>
    <t>11007 Комбез"Ирландия" р.20 Салат</t>
  </si>
  <si>
    <t>02113 Джемпер Ирландия  р.30 Бел/роз</t>
  </si>
  <si>
    <t>02113 Джемпер Ирландия р.30 Бел/роз</t>
  </si>
  <si>
    <t>02149 Джемпер "Водолазка" р.30 (Хаки/бел</t>
  </si>
  <si>
    <t>02149 Джемпер "Водолазка" р.30 (Белый/сирен</t>
  </si>
  <si>
    <t>03164 жилет р.40 сер</t>
  </si>
  <si>
    <t>Natalia_V</t>
  </si>
  <si>
    <t>07209 Чепчик "Иван да Марья" р.20 салат</t>
  </si>
  <si>
    <t>Пристрой</t>
  </si>
  <si>
    <t>01117 Рейтузы  детские "Гладь" р.30 (роз</t>
  </si>
  <si>
    <t>10202 Комплект детский Москва р.24 (Гол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</si>
</sst>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.5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horizontal="right" vertical="top"/>
    </xf>
    <xf numFmtId="1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2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43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pane ySplit="3" topLeftCell="A41" activePane="bottomLeft" state="frozen"/>
      <selection pane="topLeft" activeCell="A1" sqref="A1"/>
      <selection pane="bottomLeft" activeCell="H71" sqref="H71"/>
    </sheetView>
  </sheetViews>
  <sheetFormatPr defaultColWidth="9.140625" defaultRowHeight="15"/>
  <cols>
    <col min="1" max="1" width="16.140625" style="0" customWidth="1"/>
    <col min="2" max="2" width="7.421875" style="0" customWidth="1"/>
    <col min="3" max="3" width="46.57421875" style="1" customWidth="1"/>
    <col min="4" max="4" width="6.00390625" style="12" customWidth="1"/>
    <col min="5" max="5" width="4.28125" style="2" customWidth="1"/>
    <col min="6" max="6" width="4.57421875" style="2" customWidth="1"/>
    <col min="7" max="7" width="6.00390625" style="3" customWidth="1"/>
    <col min="8" max="8" width="5.8515625" style="0" customWidth="1"/>
    <col min="9" max="9" width="17.421875" style="0" customWidth="1"/>
    <col min="10" max="10" width="7.421875" style="3" customWidth="1"/>
  </cols>
  <sheetData>
    <row r="1" ht="15">
      <c r="I1" s="2">
        <f>371.8/14314</f>
        <v>0.025974570350705602</v>
      </c>
    </row>
    <row r="2" ht="15">
      <c r="J2" s="25"/>
    </row>
    <row r="3" spans="1:10" ht="15">
      <c r="A3" t="s">
        <v>9</v>
      </c>
      <c r="B3" t="s">
        <v>10</v>
      </c>
      <c r="C3" s="1" t="s">
        <v>4</v>
      </c>
      <c r="D3" s="12" t="s">
        <v>0</v>
      </c>
      <c r="E3" s="2" t="s">
        <v>5</v>
      </c>
      <c r="F3" s="2" t="s">
        <v>7</v>
      </c>
      <c r="G3" s="3" t="s">
        <v>6</v>
      </c>
      <c r="J3" s="3" t="s">
        <v>8</v>
      </c>
    </row>
    <row r="4" spans="1:7" ht="15">
      <c r="A4" t="s">
        <v>120</v>
      </c>
      <c r="C4" s="9" t="s">
        <v>83</v>
      </c>
      <c r="D4" s="10">
        <v>243</v>
      </c>
      <c r="E4" s="2">
        <v>1</v>
      </c>
      <c r="F4" s="3">
        <f>$I$1*D4*E4</f>
        <v>6.311820595221461</v>
      </c>
      <c r="G4" s="3">
        <f>E4*D4*1.15+F4</f>
        <v>285.7618205952214</v>
      </c>
    </row>
    <row r="5" spans="1:10" ht="15">
      <c r="A5" s="23"/>
      <c r="B5" s="13"/>
      <c r="C5" s="14"/>
      <c r="D5" s="15"/>
      <c r="E5" s="16"/>
      <c r="F5" s="17"/>
      <c r="G5" s="17">
        <f>SUM(G4)</f>
        <v>285.7618205952214</v>
      </c>
      <c r="H5" s="22">
        <v>290</v>
      </c>
      <c r="I5" s="13"/>
      <c r="J5" s="17">
        <f>H5-G5</f>
        <v>4.2381794047785775</v>
      </c>
    </row>
    <row r="6" spans="1:7" ht="15">
      <c r="A6" t="s">
        <v>117</v>
      </c>
      <c r="C6" s="9" t="s">
        <v>80</v>
      </c>
      <c r="D6" s="10">
        <v>290</v>
      </c>
      <c r="E6" s="2">
        <v>1</v>
      </c>
      <c r="F6" s="3">
        <f>$I$1*D6*E6</f>
        <v>7.532625401704625</v>
      </c>
      <c r="G6" s="3">
        <f>E6*D6*1.15+F6</f>
        <v>341.03262540170465</v>
      </c>
    </row>
    <row r="7" spans="1:7" ht="15">
      <c r="A7" t="s">
        <v>117</v>
      </c>
      <c r="C7" s="9" t="s">
        <v>86</v>
      </c>
      <c r="D7" s="10">
        <v>349</v>
      </c>
      <c r="E7" s="2">
        <v>1</v>
      </c>
      <c r="F7" s="3">
        <f>$I$1*D7*E7</f>
        <v>9.065125052396255</v>
      </c>
      <c r="G7" s="3">
        <f>E7*D7*1.15+F7</f>
        <v>410.4151250523962</v>
      </c>
    </row>
    <row r="8" spans="1:10" ht="15">
      <c r="A8" s="23"/>
      <c r="B8" s="13"/>
      <c r="C8" s="14"/>
      <c r="D8" s="15"/>
      <c r="E8" s="16"/>
      <c r="F8" s="17"/>
      <c r="G8" s="17">
        <f>SUM(G6:G7)</f>
        <v>751.4477504541009</v>
      </c>
      <c r="H8" s="22">
        <v>800</v>
      </c>
      <c r="I8" s="13"/>
      <c r="J8" s="17">
        <f>H8-G8</f>
        <v>48.552249545899144</v>
      </c>
    </row>
    <row r="9" spans="1:10" ht="15">
      <c r="A9" t="s">
        <v>76</v>
      </c>
      <c r="B9" s="18"/>
      <c r="C9" s="9" t="s">
        <v>141</v>
      </c>
      <c r="D9" s="10">
        <v>290</v>
      </c>
      <c r="F9" s="3">
        <f>$I$1*D9*E9</f>
        <v>0</v>
      </c>
      <c r="G9" s="3">
        <f>E9*D9*1.15+F9</f>
        <v>0</v>
      </c>
      <c r="H9" s="18"/>
      <c r="I9" s="18"/>
      <c r="J9" s="19"/>
    </row>
    <row r="10" spans="1:10" ht="15">
      <c r="A10" s="23"/>
      <c r="B10" s="13"/>
      <c r="C10" s="20"/>
      <c r="D10" s="21"/>
      <c r="E10" s="16"/>
      <c r="F10" s="16"/>
      <c r="G10" s="17">
        <f>SUM(G9)</f>
        <v>0</v>
      </c>
      <c r="H10" s="22">
        <v>350</v>
      </c>
      <c r="I10" s="13"/>
      <c r="J10" s="17">
        <f>H10-G10</f>
        <v>350</v>
      </c>
    </row>
    <row r="11" spans="1:7" ht="15">
      <c r="A11" t="s">
        <v>73</v>
      </c>
      <c r="C11" s="9" t="s">
        <v>91</v>
      </c>
      <c r="D11" s="10">
        <v>399</v>
      </c>
      <c r="E11" s="2">
        <v>1</v>
      </c>
      <c r="F11" s="3">
        <f>$I$1*D11*E11</f>
        <v>10.363853569931536</v>
      </c>
      <c r="G11" s="3">
        <f>E11*D11*1.15+F11</f>
        <v>469.21385356993153</v>
      </c>
    </row>
    <row r="12" spans="1:10" ht="15">
      <c r="A12" s="23"/>
      <c r="B12" s="13"/>
      <c r="C12" s="20"/>
      <c r="D12" s="21"/>
      <c r="E12" s="16"/>
      <c r="F12" s="16"/>
      <c r="G12" s="17">
        <f>SUM(G11)</f>
        <v>469.21385356993153</v>
      </c>
      <c r="H12" s="22">
        <v>750</v>
      </c>
      <c r="I12" s="13"/>
      <c r="J12" s="17">
        <f>H12-G12</f>
        <v>280.78614643006847</v>
      </c>
    </row>
    <row r="13" spans="1:7" ht="15">
      <c r="A13" t="s">
        <v>133</v>
      </c>
      <c r="C13" s="9" t="s">
        <v>107</v>
      </c>
      <c r="D13" s="10">
        <v>430</v>
      </c>
      <c r="E13" s="2">
        <v>1</v>
      </c>
      <c r="F13" s="3">
        <f>$I$1*D13*E13</f>
        <v>11.16906525080341</v>
      </c>
      <c r="G13" s="3">
        <f>E13*D13*1.15+F13</f>
        <v>505.6690652508033</v>
      </c>
    </row>
    <row r="14" spans="1:10" ht="15">
      <c r="A14" s="23"/>
      <c r="B14" s="13"/>
      <c r="C14" s="14"/>
      <c r="D14" s="15"/>
      <c r="E14" s="16"/>
      <c r="F14" s="17"/>
      <c r="G14" s="17">
        <f>SUM(G13)</f>
        <v>505.6690652508033</v>
      </c>
      <c r="H14" s="22">
        <v>513</v>
      </c>
      <c r="I14" s="13"/>
      <c r="J14" s="17">
        <f>H14-G14</f>
        <v>7.330934749196672</v>
      </c>
    </row>
    <row r="15" spans="1:7" ht="15">
      <c r="A15" t="s">
        <v>121</v>
      </c>
      <c r="C15" s="9" t="s">
        <v>84</v>
      </c>
      <c r="D15" s="10">
        <v>243</v>
      </c>
      <c r="E15" s="2">
        <v>1</v>
      </c>
      <c r="F15" s="3">
        <f>$I$1*D15*E15</f>
        <v>6.311820595221461</v>
      </c>
      <c r="G15" s="3">
        <f>E15*D15*1.15+F15</f>
        <v>285.7618205952214</v>
      </c>
    </row>
    <row r="16" spans="1:7" ht="15">
      <c r="A16" t="s">
        <v>121</v>
      </c>
      <c r="C16" s="9" t="s">
        <v>97</v>
      </c>
      <c r="D16" s="10">
        <v>399</v>
      </c>
      <c r="E16" s="2">
        <v>1</v>
      </c>
      <c r="F16" s="3">
        <f>$I$1*D16*E16</f>
        <v>10.363853569931536</v>
      </c>
      <c r="G16" s="3">
        <f>E16*D16*1.15+F16</f>
        <v>469.21385356993153</v>
      </c>
    </row>
    <row r="17" spans="1:7" ht="15">
      <c r="A17" t="s">
        <v>121</v>
      </c>
      <c r="C17" s="9" t="s">
        <v>101</v>
      </c>
      <c r="D17" s="10">
        <v>430</v>
      </c>
      <c r="E17" s="2">
        <v>1</v>
      </c>
      <c r="F17" s="3">
        <f>$I$1*D17*E17</f>
        <v>11.16906525080341</v>
      </c>
      <c r="G17" s="3">
        <f>E17*D17*1.15+F17</f>
        <v>505.6690652508033</v>
      </c>
    </row>
    <row r="18" spans="1:7" ht="15">
      <c r="A18" t="s">
        <v>121</v>
      </c>
      <c r="C18" s="9" t="s">
        <v>108</v>
      </c>
      <c r="D18" s="10">
        <v>120</v>
      </c>
      <c r="E18" s="2">
        <v>1</v>
      </c>
      <c r="F18" s="3">
        <f>$I$1*D18*E18</f>
        <v>3.1169484420846723</v>
      </c>
      <c r="G18" s="3">
        <f>E18*D18*1.15+F18</f>
        <v>141.11694844208466</v>
      </c>
    </row>
    <row r="19" spans="1:7" ht="15">
      <c r="A19" t="s">
        <v>121</v>
      </c>
      <c r="C19" s="9" t="s">
        <v>111</v>
      </c>
      <c r="D19" s="10">
        <v>120</v>
      </c>
      <c r="E19" s="2">
        <v>1</v>
      </c>
      <c r="F19" s="3">
        <f>$I$1*D19*E19</f>
        <v>3.1169484420846723</v>
      </c>
      <c r="G19" s="3">
        <f>E19*D19*1.15+F19</f>
        <v>141.11694844208466</v>
      </c>
    </row>
    <row r="20" spans="1:10" ht="15">
      <c r="A20" s="23"/>
      <c r="B20" s="13"/>
      <c r="C20" s="14"/>
      <c r="D20" s="15"/>
      <c r="E20" s="16"/>
      <c r="F20" s="17"/>
      <c r="G20" s="17">
        <f>SUM(G15:G19)</f>
        <v>1542.878636300126</v>
      </c>
      <c r="H20" s="22">
        <v>1600</v>
      </c>
      <c r="I20" s="13"/>
      <c r="J20" s="17">
        <f>H20-G20</f>
        <v>57.12136369987411</v>
      </c>
    </row>
    <row r="21" spans="1:7" ht="15">
      <c r="A21" s="23" t="s">
        <v>142</v>
      </c>
      <c r="C21" s="9" t="s">
        <v>143</v>
      </c>
      <c r="D21" s="10">
        <v>120</v>
      </c>
      <c r="E21" s="2">
        <v>1</v>
      </c>
      <c r="F21" s="3">
        <f>$I$1*D21*E21</f>
        <v>3.1169484420846723</v>
      </c>
      <c r="G21" s="3">
        <f>E21*D21*1.15+F21</f>
        <v>141.11694844208466</v>
      </c>
    </row>
    <row r="22" spans="1:7" ht="15">
      <c r="A22" s="23" t="s">
        <v>142</v>
      </c>
      <c r="C22" s="9" t="s">
        <v>136</v>
      </c>
      <c r="D22" s="10">
        <v>430</v>
      </c>
      <c r="E22" s="2">
        <v>1</v>
      </c>
      <c r="F22" s="3">
        <f>$I$1*D22*E22</f>
        <v>11.16906525080341</v>
      </c>
      <c r="G22" s="3">
        <f>E22*D22*1.15+F22</f>
        <v>505.6690652508033</v>
      </c>
    </row>
    <row r="23" spans="1:10" ht="15">
      <c r="A23" s="23"/>
      <c r="B23" s="13"/>
      <c r="C23" s="14"/>
      <c r="D23" s="15"/>
      <c r="E23" s="16"/>
      <c r="F23" s="17"/>
      <c r="G23" s="17">
        <f>SUM(G21:G22)</f>
        <v>646.786013692888</v>
      </c>
      <c r="H23" s="22">
        <v>656</v>
      </c>
      <c r="I23" s="13"/>
      <c r="J23" s="17">
        <f>H23-G23</f>
        <v>9.213986307112009</v>
      </c>
    </row>
    <row r="24" spans="1:7" ht="15">
      <c r="A24" t="s">
        <v>130</v>
      </c>
      <c r="C24" s="9" t="s">
        <v>136</v>
      </c>
      <c r="D24" s="10">
        <v>430</v>
      </c>
      <c r="E24" s="2">
        <v>1</v>
      </c>
      <c r="F24" s="3">
        <f>$I$1*D24*E24</f>
        <v>11.16906525080341</v>
      </c>
      <c r="G24" s="3">
        <f>E24*D24*1.15+F24</f>
        <v>505.6690652508033</v>
      </c>
    </row>
    <row r="25" spans="1:10" ht="15">
      <c r="A25" s="23"/>
      <c r="B25" s="13"/>
      <c r="C25" s="14"/>
      <c r="D25" s="15"/>
      <c r="E25" s="16"/>
      <c r="F25" s="17"/>
      <c r="G25" s="17">
        <f>SUM(G24:G24)</f>
        <v>505.6690652508033</v>
      </c>
      <c r="H25" s="22">
        <v>550</v>
      </c>
      <c r="I25" s="13"/>
      <c r="J25" s="17">
        <f>H25-G25</f>
        <v>44.33093474919667</v>
      </c>
    </row>
    <row r="26" spans="1:7" ht="15">
      <c r="A26" t="s">
        <v>123</v>
      </c>
      <c r="C26" s="9" t="s">
        <v>88</v>
      </c>
      <c r="D26" s="10">
        <v>440</v>
      </c>
      <c r="E26" s="2">
        <v>1</v>
      </c>
      <c r="F26" s="3">
        <f>$I$1*D26*E26</f>
        <v>11.428810954310466</v>
      </c>
      <c r="G26" s="3">
        <f>E26*D26*1.15+F26</f>
        <v>517.4288109543104</v>
      </c>
    </row>
    <row r="27" spans="1:10" ht="15">
      <c r="A27" s="23"/>
      <c r="B27" s="13"/>
      <c r="C27" s="14"/>
      <c r="D27" s="15"/>
      <c r="E27" s="16"/>
      <c r="F27" s="17"/>
      <c r="G27" s="17">
        <f>SUM(G26:G26)</f>
        <v>517.4288109543104</v>
      </c>
      <c r="H27" s="22">
        <v>524</v>
      </c>
      <c r="I27" s="13"/>
      <c r="J27" s="17">
        <f>H27-G27</f>
        <v>6.571189045689607</v>
      </c>
    </row>
    <row r="28" spans="1:7" ht="15">
      <c r="A28" t="s">
        <v>75</v>
      </c>
      <c r="C28" s="9" t="s">
        <v>92</v>
      </c>
      <c r="D28" s="10">
        <v>390</v>
      </c>
      <c r="E28" s="2">
        <v>1</v>
      </c>
      <c r="F28" s="3">
        <f>$I$1*D28*E28</f>
        <v>10.130082436775185</v>
      </c>
      <c r="G28" s="3">
        <f>E28*D28*1.15+F28</f>
        <v>458.6300824367751</v>
      </c>
    </row>
    <row r="29" spans="1:7" ht="15">
      <c r="A29" t="s">
        <v>75</v>
      </c>
      <c r="C29" s="9" t="s">
        <v>146</v>
      </c>
      <c r="D29" s="10">
        <v>500</v>
      </c>
      <c r="E29" s="2">
        <v>1</v>
      </c>
      <c r="F29" s="3">
        <f>$I$1*D29*E29</f>
        <v>12.9872851753528</v>
      </c>
      <c r="G29" s="3">
        <f>E29*D29*1.15+F29</f>
        <v>587.9872851753528</v>
      </c>
    </row>
    <row r="30" spans="1:10" ht="15">
      <c r="A30" s="23"/>
      <c r="B30" s="13"/>
      <c r="C30" s="20"/>
      <c r="D30" s="21"/>
      <c r="E30" s="16"/>
      <c r="F30" s="16"/>
      <c r="G30" s="17">
        <f>SUM(G28:G29)</f>
        <v>1046.617367612128</v>
      </c>
      <c r="H30" s="22">
        <v>950</v>
      </c>
      <c r="I30" s="13"/>
      <c r="J30" s="17">
        <f>H30-G30</f>
        <v>-96.61736761212796</v>
      </c>
    </row>
    <row r="31" spans="1:7" ht="15">
      <c r="A31" t="s">
        <v>127</v>
      </c>
      <c r="C31" s="9" t="s">
        <v>95</v>
      </c>
      <c r="D31" s="10">
        <v>340</v>
      </c>
      <c r="E31" s="2">
        <v>1</v>
      </c>
      <c r="F31" s="3">
        <f>$I$1*D31*E31</f>
        <v>8.831353919239906</v>
      </c>
      <c r="G31" s="3">
        <f>E31*D31*1.15+F31</f>
        <v>399.83135391923986</v>
      </c>
    </row>
    <row r="32" spans="1:12" ht="15">
      <c r="A32" s="23"/>
      <c r="B32" s="13"/>
      <c r="C32" s="14"/>
      <c r="D32" s="15"/>
      <c r="E32" s="16"/>
      <c r="F32" s="17"/>
      <c r="G32" s="17">
        <f>SUM(G31:G31)</f>
        <v>399.83135391923986</v>
      </c>
      <c r="H32" s="22">
        <v>400</v>
      </c>
      <c r="I32" s="13"/>
      <c r="J32" s="17">
        <f>H32-G32</f>
        <v>0.16864608076014065</v>
      </c>
      <c r="L32" s="24"/>
    </row>
    <row r="33" spans="1:12" ht="15">
      <c r="A33" t="s">
        <v>77</v>
      </c>
      <c r="C33" s="9" t="s">
        <v>104</v>
      </c>
      <c r="D33" s="10">
        <v>435</v>
      </c>
      <c r="E33" s="2">
        <v>1</v>
      </c>
      <c r="F33" s="3">
        <f>$I$1*D33*E33</f>
        <v>11.298938102556937</v>
      </c>
      <c r="G33" s="3">
        <f>E33*D33*1.15+F33</f>
        <v>511.54893810255686</v>
      </c>
      <c r="L33" s="23"/>
    </row>
    <row r="34" spans="1:12" ht="15">
      <c r="A34" t="s">
        <v>77</v>
      </c>
      <c r="C34" s="9" t="s">
        <v>110</v>
      </c>
      <c r="D34" s="10">
        <v>120</v>
      </c>
      <c r="E34" s="2">
        <v>1</v>
      </c>
      <c r="F34" s="3">
        <f>$I$1*D34*E34</f>
        <v>3.1169484420846723</v>
      </c>
      <c r="G34" s="3">
        <f>E34*D34*1.15+F34</f>
        <v>141.11694844208466</v>
      </c>
      <c r="L34" s="23"/>
    </row>
    <row r="35" spans="1:10" ht="15">
      <c r="A35" s="23"/>
      <c r="B35" s="13"/>
      <c r="C35" s="20"/>
      <c r="D35" s="21"/>
      <c r="E35" s="16"/>
      <c r="F35" s="16"/>
      <c r="G35" s="17">
        <f>SUM(G33:G34)</f>
        <v>652.6658865446416</v>
      </c>
      <c r="H35" s="22">
        <v>950</v>
      </c>
      <c r="I35" s="13"/>
      <c r="J35" s="17">
        <f>H35-G35</f>
        <v>297.3341134553584</v>
      </c>
    </row>
    <row r="36" spans="1:7" ht="15">
      <c r="A36" t="s">
        <v>115</v>
      </c>
      <c r="C36" s="9" t="s">
        <v>78</v>
      </c>
      <c r="D36" s="10">
        <v>230</v>
      </c>
      <c r="E36" s="2">
        <v>1</v>
      </c>
      <c r="F36" s="3">
        <f>$I$1*D36*E36</f>
        <v>5.974151180662289</v>
      </c>
      <c r="G36" s="3">
        <f>E36*D36*1.15+F36</f>
        <v>270.47415118066226</v>
      </c>
    </row>
    <row r="37" spans="1:7" ht="15">
      <c r="A37" t="s">
        <v>115</v>
      </c>
      <c r="C37" s="9" t="s">
        <v>85</v>
      </c>
      <c r="D37" s="10">
        <v>380</v>
      </c>
      <c r="E37" s="2">
        <v>1</v>
      </c>
      <c r="F37" s="3">
        <f>$I$1*D37*E37</f>
        <v>9.870336733268129</v>
      </c>
      <c r="G37" s="3">
        <f>E37*D37*1.15+F37</f>
        <v>446.87033673326806</v>
      </c>
    </row>
    <row r="38" spans="1:7" ht="15">
      <c r="A38" t="s">
        <v>115</v>
      </c>
      <c r="C38" s="9" t="s">
        <v>137</v>
      </c>
      <c r="D38" s="10">
        <v>460</v>
      </c>
      <c r="E38" s="2">
        <v>1</v>
      </c>
      <c r="F38" s="3">
        <f>$I$1*D38*E38</f>
        <v>11.948302361324577</v>
      </c>
      <c r="G38" s="3">
        <f>E38*D38*1.15+F38</f>
        <v>540.9483023613245</v>
      </c>
    </row>
    <row r="39" spans="1:7" ht="15">
      <c r="A39" t="s">
        <v>115</v>
      </c>
      <c r="C39" s="9" t="s">
        <v>102</v>
      </c>
      <c r="D39" s="10">
        <v>435</v>
      </c>
      <c r="E39" s="2">
        <v>1</v>
      </c>
      <c r="F39" s="3">
        <f>$I$1*D39*E39</f>
        <v>11.298938102556937</v>
      </c>
      <c r="G39" s="3">
        <f>E39*D39*1.15+F39</f>
        <v>511.54893810255686</v>
      </c>
    </row>
    <row r="40" spans="1:7" ht="15">
      <c r="A40" t="s">
        <v>115</v>
      </c>
      <c r="C40" s="9" t="s">
        <v>103</v>
      </c>
      <c r="D40" s="10">
        <v>435</v>
      </c>
      <c r="E40" s="2">
        <v>1</v>
      </c>
      <c r="F40" s="3">
        <f>$I$1*D40*E40</f>
        <v>11.298938102556937</v>
      </c>
      <c r="G40" s="3">
        <f>E40*D40*1.15+F40</f>
        <v>511.54893810255686</v>
      </c>
    </row>
    <row r="41" spans="1:10" ht="15">
      <c r="A41" s="23"/>
      <c r="B41" s="13"/>
      <c r="C41" s="14"/>
      <c r="D41" s="15"/>
      <c r="E41" s="16"/>
      <c r="F41" s="17"/>
      <c r="G41" s="17">
        <f>SUM(G36:G40)</f>
        <v>2281.3906664803685</v>
      </c>
      <c r="H41" s="22">
        <v>2350</v>
      </c>
      <c r="I41" s="13"/>
      <c r="J41" s="17">
        <f>H41-G41</f>
        <v>68.60933351963149</v>
      </c>
    </row>
    <row r="42" spans="1:7" ht="15">
      <c r="A42" t="s">
        <v>132</v>
      </c>
      <c r="C42" s="9" t="s">
        <v>105</v>
      </c>
      <c r="D42" s="10">
        <v>435</v>
      </c>
      <c r="E42" s="2">
        <v>1</v>
      </c>
      <c r="F42" s="3">
        <f>$I$1*D42*E42</f>
        <v>11.298938102556937</v>
      </c>
      <c r="G42" s="3">
        <f>E42*D42*1.15+F42</f>
        <v>511.54893810255686</v>
      </c>
    </row>
    <row r="43" spans="1:10" ht="15">
      <c r="A43" s="23"/>
      <c r="B43" s="13"/>
      <c r="C43" s="14"/>
      <c r="D43" s="15"/>
      <c r="E43" s="16"/>
      <c r="F43" s="17"/>
      <c r="G43" s="17">
        <f>SUM(G42:G42)</f>
        <v>511.54893810255686</v>
      </c>
      <c r="H43" s="22">
        <v>550</v>
      </c>
      <c r="I43" s="13"/>
      <c r="J43" s="17">
        <f>H43-G43</f>
        <v>38.45106189744314</v>
      </c>
    </row>
    <row r="44" spans="1:7" ht="15">
      <c r="A44" t="s">
        <v>134</v>
      </c>
      <c r="C44" s="9" t="s">
        <v>112</v>
      </c>
      <c r="D44" s="10">
        <v>290</v>
      </c>
      <c r="E44" s="2">
        <v>1</v>
      </c>
      <c r="F44" s="3">
        <f>$I$1*D44*E44</f>
        <v>7.532625401704625</v>
      </c>
      <c r="G44" s="3">
        <f>E44*D44*1.15+F44</f>
        <v>341.03262540170465</v>
      </c>
    </row>
    <row r="45" spans="1:7" ht="15">
      <c r="A45" t="s">
        <v>134</v>
      </c>
      <c r="C45" s="9" t="s">
        <v>114</v>
      </c>
      <c r="D45" s="10">
        <v>290</v>
      </c>
      <c r="E45" s="2">
        <v>1</v>
      </c>
      <c r="F45" s="3">
        <f>$I$1*D45*E45</f>
        <v>7.532625401704625</v>
      </c>
      <c r="G45" s="3">
        <f>E45*D45*1.15+F45</f>
        <v>341.03262540170465</v>
      </c>
    </row>
    <row r="46" spans="1:10" ht="15">
      <c r="A46" s="23"/>
      <c r="B46" s="13"/>
      <c r="C46" s="14"/>
      <c r="D46" s="15"/>
      <c r="E46" s="16"/>
      <c r="F46" s="17"/>
      <c r="G46" s="17">
        <f>SUM(G44:G45)</f>
        <v>682.0652508034093</v>
      </c>
      <c r="H46" s="22">
        <v>691</v>
      </c>
      <c r="I46" s="13"/>
      <c r="J46" s="17">
        <f>H46-G46</f>
        <v>8.934749196590701</v>
      </c>
    </row>
    <row r="47" spans="1:7" ht="15">
      <c r="A47" t="s">
        <v>124</v>
      </c>
      <c r="C47" s="9" t="s">
        <v>89</v>
      </c>
      <c r="D47" s="10">
        <v>360</v>
      </c>
      <c r="E47" s="2">
        <v>1</v>
      </c>
      <c r="F47" s="3">
        <f>$I$1*D47*E47</f>
        <v>9.350845326254017</v>
      </c>
      <c r="G47" s="3">
        <f>E47*D47*1.15+F47</f>
        <v>423.350845326254</v>
      </c>
    </row>
    <row r="48" spans="1:10" ht="15">
      <c r="A48" s="23"/>
      <c r="B48" s="13"/>
      <c r="C48" s="14"/>
      <c r="D48" s="15"/>
      <c r="E48" s="16"/>
      <c r="F48" s="17"/>
      <c r="G48" s="17">
        <f>SUM(G47:G47)</f>
        <v>423.350845326254</v>
      </c>
      <c r="H48" s="22">
        <v>429</v>
      </c>
      <c r="I48" s="13"/>
      <c r="J48" s="17">
        <f>H48-G48</f>
        <v>5.649154673746011</v>
      </c>
    </row>
    <row r="49" spans="1:7" ht="15">
      <c r="A49" t="s">
        <v>118</v>
      </c>
      <c r="C49" s="9" t="s">
        <v>81</v>
      </c>
      <c r="D49" s="10">
        <v>243</v>
      </c>
      <c r="E49" s="2">
        <v>1</v>
      </c>
      <c r="F49" s="3">
        <f aca="true" t="shared" si="0" ref="F49:F55">$I$1*D49*E49</f>
        <v>6.311820595221461</v>
      </c>
      <c r="G49" s="3">
        <f aca="true" t="shared" si="1" ref="G49:G55">E49*D49*1.15+F49</f>
        <v>285.7618205952214</v>
      </c>
    </row>
    <row r="50" spans="1:7" ht="15">
      <c r="A50" t="s">
        <v>118</v>
      </c>
      <c r="C50" s="9" t="s">
        <v>119</v>
      </c>
      <c r="D50" s="10">
        <v>243</v>
      </c>
      <c r="E50" s="2">
        <v>1</v>
      </c>
      <c r="F50" s="3">
        <f t="shared" si="0"/>
        <v>6.311820595221461</v>
      </c>
      <c r="G50" s="3">
        <f t="shared" si="1"/>
        <v>285.7618205952214</v>
      </c>
    </row>
    <row r="51" spans="1:7" ht="15">
      <c r="A51" t="s">
        <v>118</v>
      </c>
      <c r="C51" s="9" t="s">
        <v>82</v>
      </c>
      <c r="D51" s="10">
        <v>243</v>
      </c>
      <c r="E51" s="2">
        <v>1</v>
      </c>
      <c r="F51" s="3">
        <f t="shared" si="0"/>
        <v>6.311820595221461</v>
      </c>
      <c r="G51" s="3">
        <f t="shared" si="1"/>
        <v>285.7618205952214</v>
      </c>
    </row>
    <row r="52" spans="1:7" ht="15">
      <c r="A52" t="s">
        <v>118</v>
      </c>
      <c r="C52" s="9" t="s">
        <v>87</v>
      </c>
      <c r="D52" s="10">
        <v>425</v>
      </c>
      <c r="E52" s="2">
        <v>1</v>
      </c>
      <c r="F52" s="3">
        <f t="shared" si="0"/>
        <v>11.039192399049881</v>
      </c>
      <c r="G52" s="3">
        <f t="shared" si="1"/>
        <v>499.78919239904985</v>
      </c>
    </row>
    <row r="53" spans="1:7" ht="15">
      <c r="A53" t="s">
        <v>118</v>
      </c>
      <c r="C53" s="9" t="s">
        <v>139</v>
      </c>
      <c r="D53" s="10">
        <v>340</v>
      </c>
      <c r="E53" s="2">
        <v>1</v>
      </c>
      <c r="F53" s="3">
        <f t="shared" si="0"/>
        <v>8.831353919239906</v>
      </c>
      <c r="G53" s="3">
        <f t="shared" si="1"/>
        <v>399.83135391923986</v>
      </c>
    </row>
    <row r="54" spans="1:7" ht="15">
      <c r="A54" t="s">
        <v>118</v>
      </c>
      <c r="C54" s="9" t="s">
        <v>98</v>
      </c>
      <c r="D54" s="10">
        <v>415</v>
      </c>
      <c r="E54" s="2">
        <v>1</v>
      </c>
      <c r="F54" s="3">
        <f t="shared" si="0"/>
        <v>10.779446695542825</v>
      </c>
      <c r="G54" s="3">
        <f t="shared" si="1"/>
        <v>488.0294466955428</v>
      </c>
    </row>
    <row r="55" spans="1:7" ht="15">
      <c r="A55" t="s">
        <v>118</v>
      </c>
      <c r="C55" s="9" t="s">
        <v>135</v>
      </c>
      <c r="D55" s="10">
        <v>430</v>
      </c>
      <c r="E55" s="2">
        <v>1</v>
      </c>
      <c r="F55" s="3">
        <f t="shared" si="0"/>
        <v>11.16906525080341</v>
      </c>
      <c r="G55" s="3">
        <f t="shared" si="1"/>
        <v>505.6690652508033</v>
      </c>
    </row>
    <row r="56" spans="1:10" ht="15">
      <c r="A56" s="23"/>
      <c r="B56" s="13"/>
      <c r="C56" s="14"/>
      <c r="D56" s="15"/>
      <c r="E56" s="16"/>
      <c r="F56" s="17"/>
      <c r="G56" s="17">
        <f>SUM(G49:G55)</f>
        <v>2750.6045200503</v>
      </c>
      <c r="H56" s="22">
        <v>3000</v>
      </c>
      <c r="I56" s="13"/>
      <c r="J56" s="17">
        <f>H56-G56</f>
        <v>249.39547994970007</v>
      </c>
    </row>
    <row r="57" spans="1:7" ht="15">
      <c r="A57" t="s">
        <v>125</v>
      </c>
      <c r="C57" s="9" t="s">
        <v>90</v>
      </c>
      <c r="D57" s="10">
        <v>399</v>
      </c>
      <c r="E57" s="2">
        <v>1</v>
      </c>
      <c r="F57" s="3">
        <f>$I$1*D57*E57</f>
        <v>10.363853569931536</v>
      </c>
      <c r="G57" s="3">
        <f>E57*D57*1.15+F57</f>
        <v>469.21385356993153</v>
      </c>
    </row>
    <row r="58" spans="1:10" ht="15">
      <c r="A58" s="23"/>
      <c r="B58" s="13"/>
      <c r="C58" s="14"/>
      <c r="D58" s="15"/>
      <c r="E58" s="16"/>
      <c r="F58" s="17"/>
      <c r="G58" s="17">
        <f>SUM(G57:G57)</f>
        <v>469.21385356993153</v>
      </c>
      <c r="H58" s="22">
        <v>500</v>
      </c>
      <c r="I58" s="13"/>
      <c r="J58" s="17">
        <f>H58-G58</f>
        <v>30.78614643006847</v>
      </c>
    </row>
    <row r="59" spans="1:7" ht="15">
      <c r="A59" t="s">
        <v>129</v>
      </c>
      <c r="C59" s="9" t="s">
        <v>96</v>
      </c>
      <c r="D59" s="10">
        <v>380</v>
      </c>
      <c r="E59" s="2">
        <v>1</v>
      </c>
      <c r="F59" s="3">
        <f>$I$1*D59*E59</f>
        <v>9.870336733268129</v>
      </c>
      <c r="G59" s="3">
        <f>E59*D59*1.15+F59</f>
        <v>446.87033673326806</v>
      </c>
    </row>
    <row r="60" spans="1:10" ht="15">
      <c r="A60" s="23"/>
      <c r="B60" s="13"/>
      <c r="C60" s="14"/>
      <c r="D60" s="15"/>
      <c r="E60" s="16"/>
      <c r="F60" s="17"/>
      <c r="G60" s="17">
        <f>SUM(G59:G59)</f>
        <v>446.87033673326806</v>
      </c>
      <c r="H60" s="22">
        <v>453</v>
      </c>
      <c r="I60" s="13"/>
      <c r="J60" s="17">
        <f>H60-G60</f>
        <v>6.129663266731939</v>
      </c>
    </row>
    <row r="61" spans="1:7" ht="15">
      <c r="A61" t="s">
        <v>74</v>
      </c>
      <c r="C61" s="9" t="s">
        <v>112</v>
      </c>
      <c r="D61" s="10">
        <v>290</v>
      </c>
      <c r="E61" s="2">
        <v>1</v>
      </c>
      <c r="F61" s="3">
        <f>$I$1*D61*E61</f>
        <v>7.532625401704625</v>
      </c>
      <c r="G61" s="3">
        <f>E61*D61*1.15+F61</f>
        <v>341.03262540170465</v>
      </c>
    </row>
    <row r="62" spans="1:10" ht="15">
      <c r="A62" s="23"/>
      <c r="B62" s="13"/>
      <c r="C62" s="20"/>
      <c r="D62" s="21"/>
      <c r="E62" s="16"/>
      <c r="F62" s="16"/>
      <c r="G62" s="17">
        <f>SUM(G61:G61)</f>
        <v>341.03262540170465</v>
      </c>
      <c r="H62" s="22">
        <v>350</v>
      </c>
      <c r="I62" s="13"/>
      <c r="J62" s="17">
        <f>H62-G62</f>
        <v>8.96737459829535</v>
      </c>
    </row>
    <row r="63" spans="1:7" ht="15">
      <c r="A63" t="s">
        <v>131</v>
      </c>
      <c r="C63" s="9" t="s">
        <v>101</v>
      </c>
      <c r="D63" s="10">
        <v>430</v>
      </c>
      <c r="E63" s="2">
        <v>1</v>
      </c>
      <c r="F63" s="3">
        <f>$I$1*D63*E63</f>
        <v>11.16906525080341</v>
      </c>
      <c r="G63" s="3">
        <f>E63*D63*1.15+F63</f>
        <v>505.6690652508033</v>
      </c>
    </row>
    <row r="64" spans="1:7" ht="15">
      <c r="A64" t="s">
        <v>131</v>
      </c>
      <c r="C64" s="9" t="s">
        <v>106</v>
      </c>
      <c r="D64" s="10">
        <v>430</v>
      </c>
      <c r="E64" s="2">
        <v>1</v>
      </c>
      <c r="F64" s="3">
        <f>$I$1*D64*E64</f>
        <v>11.16906525080341</v>
      </c>
      <c r="G64" s="3">
        <f>E64*D64*1.15+F64</f>
        <v>505.6690652508033</v>
      </c>
    </row>
    <row r="65" spans="1:7" ht="15">
      <c r="A65" t="s">
        <v>131</v>
      </c>
      <c r="C65" s="9" t="s">
        <v>109</v>
      </c>
      <c r="D65" s="10">
        <v>120</v>
      </c>
      <c r="E65" s="2">
        <v>1</v>
      </c>
      <c r="F65" s="3">
        <f>$I$1*D65*E65</f>
        <v>3.1169484420846723</v>
      </c>
      <c r="G65" s="3">
        <f>E65*D65*1.15+F65</f>
        <v>141.11694844208466</v>
      </c>
    </row>
    <row r="66" spans="1:10" ht="15">
      <c r="A66" s="23"/>
      <c r="B66" s="13"/>
      <c r="C66" s="14"/>
      <c r="D66" s="15"/>
      <c r="E66" s="16"/>
      <c r="F66" s="17"/>
      <c r="G66" s="17">
        <f>SUM(G63:G65)</f>
        <v>1152.4550789436912</v>
      </c>
      <c r="H66" s="22">
        <v>1168</v>
      </c>
      <c r="I66" s="13"/>
      <c r="J66" s="17">
        <f>H66-G66</f>
        <v>15.544921056308795</v>
      </c>
    </row>
    <row r="67" spans="1:7" ht="15">
      <c r="A67" t="s">
        <v>116</v>
      </c>
      <c r="C67" s="9" t="s">
        <v>79</v>
      </c>
      <c r="D67" s="10">
        <v>390</v>
      </c>
      <c r="E67" s="2">
        <v>1</v>
      </c>
      <c r="F67" s="3">
        <f>$I$1*D67*E67</f>
        <v>10.130082436775185</v>
      </c>
      <c r="G67" s="3">
        <f>E67*D67*1.15+F67</f>
        <v>458.6300824367751</v>
      </c>
    </row>
    <row r="68" spans="1:7" ht="15">
      <c r="A68" t="s">
        <v>116</v>
      </c>
      <c r="B68" s="6"/>
      <c r="C68" s="9" t="s">
        <v>145</v>
      </c>
      <c r="D68" s="10">
        <v>243</v>
      </c>
      <c r="E68" s="2">
        <v>1</v>
      </c>
      <c r="F68" s="3">
        <f>$I$1*D68*E68</f>
        <v>6.311820595221461</v>
      </c>
      <c r="G68" s="3">
        <f>E68*D68*1.15+F68</f>
        <v>285.7618205952214</v>
      </c>
    </row>
    <row r="69" spans="1:7" ht="15">
      <c r="A69" t="s">
        <v>116</v>
      </c>
      <c r="C69" s="9" t="s">
        <v>138</v>
      </c>
      <c r="D69" s="10">
        <v>460</v>
      </c>
      <c r="E69" s="2">
        <v>1</v>
      </c>
      <c r="F69" s="3">
        <f>$I$1*D69*E69</f>
        <v>11.948302361324577</v>
      </c>
      <c r="G69" s="3">
        <f>E69*D69*1.15+F69</f>
        <v>540.9483023613245</v>
      </c>
    </row>
    <row r="70" spans="1:7" ht="15">
      <c r="A70" t="s">
        <v>126</v>
      </c>
      <c r="C70" s="9" t="s">
        <v>140</v>
      </c>
      <c r="D70" s="10">
        <v>340</v>
      </c>
      <c r="E70" s="2">
        <v>1</v>
      </c>
      <c r="F70" s="3">
        <f>$I$1*D70*E70</f>
        <v>8.831353919239906</v>
      </c>
      <c r="G70" s="3">
        <f>E70*D70*1.15+F70</f>
        <v>399.83135391923986</v>
      </c>
    </row>
    <row r="71" spans="1:10" ht="15">
      <c r="A71" s="23"/>
      <c r="B71" s="13"/>
      <c r="C71" s="14"/>
      <c r="D71" s="15"/>
      <c r="E71" s="16"/>
      <c r="F71" s="17"/>
      <c r="G71" s="17">
        <f>SUM(G67:G70)</f>
        <v>1685.171559312561</v>
      </c>
      <c r="H71" s="22">
        <v>1750</v>
      </c>
      <c r="I71" s="13"/>
      <c r="J71" s="17">
        <f>H71-G71</f>
        <v>64.82844068743907</v>
      </c>
    </row>
    <row r="72" spans="1:7" ht="15">
      <c r="A72" t="s">
        <v>144</v>
      </c>
      <c r="B72" s="6"/>
      <c r="C72" s="9" t="s">
        <v>82</v>
      </c>
      <c r="D72" s="10">
        <v>243</v>
      </c>
      <c r="E72" s="2">
        <v>1</v>
      </c>
      <c r="F72" s="3">
        <f>$I$1*D72*E72</f>
        <v>6.311820595221461</v>
      </c>
      <c r="G72" s="3">
        <f>E72*D72*1.15+F72</f>
        <v>285.7618205952214</v>
      </c>
    </row>
    <row r="73" spans="1:10" ht="15">
      <c r="A73" s="13"/>
      <c r="B73" s="13"/>
      <c r="C73" s="14"/>
      <c r="D73" s="15"/>
      <c r="E73" s="16"/>
      <c r="F73" s="17"/>
      <c r="G73" s="17">
        <f>SUM(G72:G72)</f>
        <v>285.7618205952214</v>
      </c>
      <c r="H73" s="13">
        <v>290</v>
      </c>
      <c r="I73" s="13"/>
      <c r="J73" s="17">
        <f>H73-G73</f>
        <v>4.2381794047785775</v>
      </c>
    </row>
    <row r="74" spans="6:10" ht="15">
      <c r="F74" s="12"/>
      <c r="G74" s="12"/>
      <c r="H74" s="12"/>
      <c r="J74" s="12"/>
    </row>
  </sheetData>
  <sheetProtection/>
  <autoFilter ref="A3:J3"/>
  <printOptions/>
  <pageMargins left="0.22" right="0.3" top="0.28" bottom="0.37" header="0.17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35" sqref="B35"/>
    </sheetView>
  </sheetViews>
  <sheetFormatPr defaultColWidth="9.140625" defaultRowHeight="15"/>
  <cols>
    <col min="1" max="2" width="16.28125" style="0" customWidth="1"/>
    <col min="3" max="3" width="55.421875" style="1" customWidth="1"/>
    <col min="4" max="4" width="6.421875" style="0" customWidth="1"/>
    <col min="5" max="5" width="9.140625" style="2" customWidth="1"/>
    <col min="6" max="6" width="4.140625" style="2" customWidth="1"/>
    <col min="7" max="7" width="6.57421875" style="2" customWidth="1"/>
    <col min="8" max="8" width="9.140625" style="2" customWidth="1"/>
  </cols>
  <sheetData>
    <row r="1" spans="5:9" ht="15">
      <c r="E1" s="2" t="s">
        <v>0</v>
      </c>
      <c r="F1" s="2" t="s">
        <v>1</v>
      </c>
      <c r="H1" s="2" t="s">
        <v>2</v>
      </c>
      <c r="I1" t="s">
        <v>3</v>
      </c>
    </row>
    <row r="3" spans="1:10" ht="15" customHeight="1">
      <c r="A3" s="4" t="s">
        <v>41</v>
      </c>
      <c r="B3" s="8" t="s">
        <v>67</v>
      </c>
      <c r="C3" s="4" t="s">
        <v>15</v>
      </c>
      <c r="D3" s="2">
        <v>30</v>
      </c>
      <c r="E3" s="2">
        <v>370</v>
      </c>
      <c r="F3" s="2">
        <v>2</v>
      </c>
      <c r="G3" s="2">
        <f aca="true" t="shared" si="0" ref="G3:G31">E3*F3</f>
        <v>740</v>
      </c>
      <c r="H3" s="2">
        <v>2</v>
      </c>
      <c r="I3" s="2">
        <f aca="true" t="shared" si="1" ref="I3:I31">H3*E3</f>
        <v>740</v>
      </c>
      <c r="J3" s="2"/>
    </row>
    <row r="4" spans="1:10" ht="15">
      <c r="A4" s="4" t="s">
        <v>42</v>
      </c>
      <c r="B4" s="4" t="s">
        <v>68</v>
      </c>
      <c r="C4" s="4" t="s">
        <v>16</v>
      </c>
      <c r="D4" s="2">
        <v>26</v>
      </c>
      <c r="E4" s="2">
        <v>370</v>
      </c>
      <c r="F4" s="2">
        <v>1</v>
      </c>
      <c r="G4" s="2">
        <f t="shared" si="0"/>
        <v>370</v>
      </c>
      <c r="H4" s="2">
        <v>1</v>
      </c>
      <c r="I4" s="2">
        <f t="shared" si="1"/>
        <v>370</v>
      </c>
      <c r="J4" s="2"/>
    </row>
    <row r="5" spans="1:10" ht="15">
      <c r="A5" s="5" t="s">
        <v>44</v>
      </c>
      <c r="B5" s="5" t="s">
        <v>61</v>
      </c>
      <c r="C5" s="7" t="s">
        <v>17</v>
      </c>
      <c r="D5" s="2">
        <v>26</v>
      </c>
      <c r="E5" s="2">
        <v>340</v>
      </c>
      <c r="F5" s="2">
        <v>3</v>
      </c>
      <c r="G5" s="2">
        <f t="shared" si="0"/>
        <v>1020</v>
      </c>
      <c r="H5" s="2">
        <v>3</v>
      </c>
      <c r="I5" s="2">
        <f t="shared" si="1"/>
        <v>1020</v>
      </c>
      <c r="J5" s="2"/>
    </row>
    <row r="6" spans="1:10" ht="15">
      <c r="A6" s="4" t="s">
        <v>42</v>
      </c>
      <c r="B6" s="5" t="s">
        <v>58</v>
      </c>
      <c r="C6" s="7" t="s">
        <v>18</v>
      </c>
      <c r="D6" s="2">
        <v>24</v>
      </c>
      <c r="E6" s="2">
        <v>340</v>
      </c>
      <c r="F6" s="2">
        <v>1</v>
      </c>
      <c r="G6" s="2">
        <f t="shared" si="0"/>
        <v>340</v>
      </c>
      <c r="H6" s="2">
        <v>1</v>
      </c>
      <c r="I6" s="2">
        <f t="shared" si="1"/>
        <v>340</v>
      </c>
      <c r="J6" s="2"/>
    </row>
    <row r="7" spans="1:10" ht="15">
      <c r="A7" s="4" t="s">
        <v>45</v>
      </c>
      <c r="B7" s="5" t="s">
        <v>62</v>
      </c>
      <c r="C7" s="7" t="s">
        <v>19</v>
      </c>
      <c r="D7" s="2">
        <v>26</v>
      </c>
      <c r="E7" s="2">
        <v>340</v>
      </c>
      <c r="F7" s="2">
        <v>1</v>
      </c>
      <c r="G7" s="2">
        <f t="shared" si="0"/>
        <v>340</v>
      </c>
      <c r="H7" s="2">
        <v>1</v>
      </c>
      <c r="I7" s="2">
        <f t="shared" si="1"/>
        <v>340</v>
      </c>
      <c r="J7" s="2"/>
    </row>
    <row r="8" spans="1:10" ht="15">
      <c r="A8" s="4" t="s">
        <v>46</v>
      </c>
      <c r="B8" s="5" t="s">
        <v>59</v>
      </c>
      <c r="C8" s="7" t="s">
        <v>11</v>
      </c>
      <c r="D8" s="2">
        <v>28</v>
      </c>
      <c r="E8" s="2">
        <v>340</v>
      </c>
      <c r="F8" s="2">
        <v>2</v>
      </c>
      <c r="G8" s="2">
        <f t="shared" si="0"/>
        <v>680</v>
      </c>
      <c r="H8" s="2">
        <v>2</v>
      </c>
      <c r="I8" s="2">
        <f t="shared" si="1"/>
        <v>680</v>
      </c>
      <c r="J8" s="2"/>
    </row>
    <row r="9" spans="1:10" ht="15">
      <c r="A9" s="4" t="s">
        <v>47</v>
      </c>
      <c r="B9" s="5" t="s">
        <v>60</v>
      </c>
      <c r="C9" s="7" t="s">
        <v>20</v>
      </c>
      <c r="D9" s="2">
        <v>30</v>
      </c>
      <c r="E9" s="2">
        <v>340</v>
      </c>
      <c r="F9" s="2">
        <v>1</v>
      </c>
      <c r="G9" s="2">
        <f t="shared" si="0"/>
        <v>340</v>
      </c>
      <c r="H9" s="2">
        <v>1</v>
      </c>
      <c r="I9" s="2">
        <f t="shared" si="1"/>
        <v>340</v>
      </c>
      <c r="J9" s="2"/>
    </row>
    <row r="10" spans="1:10" ht="15">
      <c r="A10" s="4" t="s">
        <v>48</v>
      </c>
      <c r="B10" s="5"/>
      <c r="C10" s="7" t="s">
        <v>12</v>
      </c>
      <c r="D10" s="2">
        <v>26</v>
      </c>
      <c r="E10" s="2">
        <v>340</v>
      </c>
      <c r="F10" s="2">
        <v>1</v>
      </c>
      <c r="G10" s="2">
        <f t="shared" si="0"/>
        <v>340</v>
      </c>
      <c r="H10" s="2">
        <v>1</v>
      </c>
      <c r="I10" s="2">
        <f t="shared" si="1"/>
        <v>340</v>
      </c>
      <c r="J10" s="2"/>
    </row>
    <row r="11" spans="1:10" ht="15">
      <c r="A11" s="4" t="s">
        <v>49</v>
      </c>
      <c r="B11" s="5" t="s">
        <v>58</v>
      </c>
      <c r="C11" s="7" t="s">
        <v>13</v>
      </c>
      <c r="D11" s="2">
        <v>30</v>
      </c>
      <c r="E11" s="2">
        <v>340</v>
      </c>
      <c r="F11" s="2">
        <v>1</v>
      </c>
      <c r="G11" s="2">
        <f t="shared" si="0"/>
        <v>340</v>
      </c>
      <c r="H11" s="2">
        <v>1</v>
      </c>
      <c r="I11" s="2">
        <f t="shared" si="1"/>
        <v>340</v>
      </c>
      <c r="J11" s="2"/>
    </row>
    <row r="12" spans="1:10" ht="15">
      <c r="A12" s="4" t="s">
        <v>47</v>
      </c>
      <c r="B12" s="7" t="s">
        <v>69</v>
      </c>
      <c r="C12" s="5" t="s">
        <v>21</v>
      </c>
      <c r="D12" s="2">
        <v>30</v>
      </c>
      <c r="E12" s="2">
        <v>340</v>
      </c>
      <c r="F12" s="2">
        <v>1</v>
      </c>
      <c r="G12" s="2">
        <f>E12*F12</f>
        <v>340</v>
      </c>
      <c r="H12" s="2">
        <v>1</v>
      </c>
      <c r="I12" s="2">
        <f>H12*E12</f>
        <v>340</v>
      </c>
      <c r="J12" s="2"/>
    </row>
    <row r="13" spans="1:10" ht="15">
      <c r="A13" s="4" t="s">
        <v>43</v>
      </c>
      <c r="B13" s="4" t="s">
        <v>63</v>
      </c>
      <c r="C13" s="8" t="s">
        <v>22</v>
      </c>
      <c r="D13" s="2">
        <v>26</v>
      </c>
      <c r="E13" s="2">
        <v>310</v>
      </c>
      <c r="F13" s="2">
        <v>1</v>
      </c>
      <c r="G13" s="2">
        <f t="shared" si="0"/>
        <v>310</v>
      </c>
      <c r="H13" s="2">
        <v>1</v>
      </c>
      <c r="I13" s="2">
        <f t="shared" si="1"/>
        <v>310</v>
      </c>
      <c r="J13" s="2"/>
    </row>
    <row r="14" spans="1:10" ht="15">
      <c r="A14" s="4" t="s">
        <v>43</v>
      </c>
      <c r="B14" s="4"/>
      <c r="C14" s="8" t="s">
        <v>23</v>
      </c>
      <c r="D14" s="2">
        <v>26</v>
      </c>
      <c r="E14" s="2">
        <v>310</v>
      </c>
      <c r="F14" s="2">
        <v>1</v>
      </c>
      <c r="G14" s="2">
        <f>E14*F14</f>
        <v>310</v>
      </c>
      <c r="H14" s="2">
        <v>1</v>
      </c>
      <c r="I14" s="2">
        <f>H14*E14</f>
        <v>310</v>
      </c>
      <c r="J14" s="2"/>
    </row>
    <row r="15" spans="1:10" ht="15">
      <c r="A15" s="4" t="s">
        <v>50</v>
      </c>
      <c r="B15" s="4"/>
      <c r="C15" s="4" t="s">
        <v>24</v>
      </c>
      <c r="D15" s="2">
        <v>28</v>
      </c>
      <c r="E15" s="2">
        <v>380</v>
      </c>
      <c r="F15" s="2">
        <v>1</v>
      </c>
      <c r="G15" s="2">
        <f t="shared" si="0"/>
        <v>380</v>
      </c>
      <c r="I15" s="2">
        <f t="shared" si="1"/>
        <v>0</v>
      </c>
      <c r="J15" s="2"/>
    </row>
    <row r="16" spans="1:10" ht="15">
      <c r="A16" s="4" t="s">
        <v>42</v>
      </c>
      <c r="B16" s="4"/>
      <c r="C16" s="8" t="s">
        <v>25</v>
      </c>
      <c r="D16" s="2">
        <v>24</v>
      </c>
      <c r="E16" s="2">
        <v>410</v>
      </c>
      <c r="F16" s="2">
        <v>1</v>
      </c>
      <c r="G16" s="2">
        <f t="shared" si="0"/>
        <v>410</v>
      </c>
      <c r="H16" s="2">
        <v>1</v>
      </c>
      <c r="I16" s="2">
        <f t="shared" si="1"/>
        <v>410</v>
      </c>
      <c r="J16" s="2"/>
    </row>
    <row r="17" spans="1:10" ht="15">
      <c r="A17" s="4" t="s">
        <v>51</v>
      </c>
      <c r="B17" s="4"/>
      <c r="C17" s="4" t="s">
        <v>26</v>
      </c>
      <c r="D17" s="2"/>
      <c r="E17" s="2">
        <v>450</v>
      </c>
      <c r="F17" s="2">
        <v>1</v>
      </c>
      <c r="G17" s="2">
        <f t="shared" si="0"/>
        <v>450</v>
      </c>
      <c r="I17" s="2">
        <f t="shared" si="1"/>
        <v>0</v>
      </c>
      <c r="J17" s="2"/>
    </row>
    <row r="18" spans="1:10" ht="15">
      <c r="A18" s="4" t="s">
        <v>51</v>
      </c>
      <c r="B18" s="4"/>
      <c r="C18" s="8" t="s">
        <v>27</v>
      </c>
      <c r="D18" s="2"/>
      <c r="E18" s="2">
        <v>480</v>
      </c>
      <c r="F18" s="2">
        <v>1</v>
      </c>
      <c r="G18" s="2">
        <f t="shared" si="0"/>
        <v>480</v>
      </c>
      <c r="H18" s="2">
        <v>1</v>
      </c>
      <c r="I18" s="2">
        <f t="shared" si="1"/>
        <v>480</v>
      </c>
      <c r="J18" s="2"/>
    </row>
    <row r="19" spans="1:10" ht="15">
      <c r="A19" s="4" t="s">
        <v>52</v>
      </c>
      <c r="B19" s="4"/>
      <c r="C19" s="4" t="s">
        <v>28</v>
      </c>
      <c r="D19" s="2">
        <v>30</v>
      </c>
      <c r="E19" s="2">
        <v>590</v>
      </c>
      <c r="F19" s="2">
        <v>1</v>
      </c>
      <c r="G19" s="2">
        <f t="shared" si="0"/>
        <v>590</v>
      </c>
      <c r="I19" s="2">
        <f t="shared" si="1"/>
        <v>0</v>
      </c>
      <c r="J19" s="2"/>
    </row>
    <row r="20" spans="1:10" ht="15">
      <c r="A20" s="4" t="s">
        <v>48</v>
      </c>
      <c r="B20" s="4" t="s">
        <v>64</v>
      </c>
      <c r="C20" s="8" t="s">
        <v>29</v>
      </c>
      <c r="D20" s="2">
        <v>30</v>
      </c>
      <c r="E20" s="2">
        <v>340</v>
      </c>
      <c r="F20" s="2">
        <v>1</v>
      </c>
      <c r="G20" s="2">
        <f t="shared" si="0"/>
        <v>340</v>
      </c>
      <c r="H20" s="2">
        <v>1</v>
      </c>
      <c r="I20" s="2">
        <f t="shared" si="1"/>
        <v>340</v>
      </c>
      <c r="J20" s="2"/>
    </row>
    <row r="21" spans="1:10" ht="15">
      <c r="A21" s="4" t="s">
        <v>42</v>
      </c>
      <c r="B21" s="4"/>
      <c r="C21" s="8" t="s">
        <v>30</v>
      </c>
      <c r="D21" s="2">
        <v>26</v>
      </c>
      <c r="E21" s="2">
        <v>420</v>
      </c>
      <c r="F21" s="2">
        <v>1</v>
      </c>
      <c r="G21" s="2">
        <f t="shared" si="0"/>
        <v>420</v>
      </c>
      <c r="H21" s="2">
        <v>1</v>
      </c>
      <c r="I21" s="2">
        <f t="shared" si="1"/>
        <v>420</v>
      </c>
      <c r="J21" s="2"/>
    </row>
    <row r="22" spans="1:10" ht="15">
      <c r="A22" s="4" t="s">
        <v>53</v>
      </c>
      <c r="B22" s="4" t="s">
        <v>70</v>
      </c>
      <c r="C22" s="4" t="s">
        <v>31</v>
      </c>
      <c r="D22" s="2">
        <v>24</v>
      </c>
      <c r="E22" s="2">
        <v>500</v>
      </c>
      <c r="F22" s="2">
        <v>1</v>
      </c>
      <c r="G22" s="2">
        <f t="shared" si="0"/>
        <v>500</v>
      </c>
      <c r="H22" s="2">
        <v>1</v>
      </c>
      <c r="I22" s="2">
        <f t="shared" si="1"/>
        <v>500</v>
      </c>
      <c r="J22" s="2"/>
    </row>
    <row r="23" spans="1:10" ht="15">
      <c r="A23" s="4" t="s">
        <v>54</v>
      </c>
      <c r="B23" s="4"/>
      <c r="C23" s="8" t="s">
        <v>32</v>
      </c>
      <c r="D23" s="2">
        <v>26</v>
      </c>
      <c r="E23" s="2">
        <v>390</v>
      </c>
      <c r="F23" s="2">
        <v>1</v>
      </c>
      <c r="G23" s="2">
        <f t="shared" si="0"/>
        <v>390</v>
      </c>
      <c r="H23" s="2">
        <v>1</v>
      </c>
      <c r="I23" s="6">
        <v>390</v>
      </c>
      <c r="J23" s="2"/>
    </row>
    <row r="24" spans="1:10" ht="15">
      <c r="A24" s="4" t="s">
        <v>54</v>
      </c>
      <c r="B24" s="4"/>
      <c r="C24" s="8" t="s">
        <v>33</v>
      </c>
      <c r="D24" s="2">
        <v>26</v>
      </c>
      <c r="E24" s="2">
        <v>240</v>
      </c>
      <c r="F24" s="2">
        <v>1</v>
      </c>
      <c r="G24" s="2">
        <f t="shared" si="0"/>
        <v>240</v>
      </c>
      <c r="H24" s="2">
        <v>1</v>
      </c>
      <c r="I24" s="2">
        <f t="shared" si="1"/>
        <v>240</v>
      </c>
      <c r="J24" s="2"/>
    </row>
    <row r="25" spans="1:10" ht="15">
      <c r="A25" s="4" t="s">
        <v>14</v>
      </c>
      <c r="B25" s="4"/>
      <c r="C25" s="8" t="s">
        <v>34</v>
      </c>
      <c r="D25" s="2">
        <v>30</v>
      </c>
      <c r="E25" s="2">
        <v>240</v>
      </c>
      <c r="F25" s="2">
        <v>1</v>
      </c>
      <c r="G25" s="2">
        <f t="shared" si="0"/>
        <v>240</v>
      </c>
      <c r="H25" s="2">
        <v>1</v>
      </c>
      <c r="I25" s="2">
        <f t="shared" si="1"/>
        <v>240</v>
      </c>
      <c r="J25" s="2"/>
    </row>
    <row r="26" spans="1:10" ht="15">
      <c r="A26" s="4" t="s">
        <v>55</v>
      </c>
      <c r="B26" s="4"/>
      <c r="C26" s="8" t="s">
        <v>35</v>
      </c>
      <c r="D26" s="2">
        <v>32</v>
      </c>
      <c r="E26" s="2">
        <v>240</v>
      </c>
      <c r="F26" s="2">
        <v>1</v>
      </c>
      <c r="G26" s="2">
        <f t="shared" si="0"/>
        <v>240</v>
      </c>
      <c r="H26" s="2">
        <v>1</v>
      </c>
      <c r="I26" s="2">
        <f t="shared" si="1"/>
        <v>240</v>
      </c>
      <c r="J26" s="2"/>
    </row>
    <row r="27" spans="1:10" ht="15">
      <c r="A27" s="4" t="s">
        <v>48</v>
      </c>
      <c r="B27" s="4" t="s">
        <v>63</v>
      </c>
      <c r="C27" s="8" t="s">
        <v>36</v>
      </c>
      <c r="D27" s="2">
        <v>26</v>
      </c>
      <c r="E27" s="2">
        <v>240</v>
      </c>
      <c r="F27" s="2">
        <v>1</v>
      </c>
      <c r="G27" s="2">
        <f>E27*F27</f>
        <v>240</v>
      </c>
      <c r="H27" s="2">
        <v>1</v>
      </c>
      <c r="I27" s="2">
        <f>H27*E27</f>
        <v>240</v>
      </c>
      <c r="J27" s="2"/>
    </row>
    <row r="28" spans="1:10" ht="15">
      <c r="A28" s="4" t="s">
        <v>56</v>
      </c>
      <c r="B28" s="4" t="s">
        <v>65</v>
      </c>
      <c r="C28" s="8" t="s">
        <v>37</v>
      </c>
      <c r="D28" s="2">
        <v>32</v>
      </c>
      <c r="E28" s="2">
        <v>240</v>
      </c>
      <c r="F28" s="2">
        <v>1</v>
      </c>
      <c r="G28" s="2">
        <f>E28*F28</f>
        <v>240</v>
      </c>
      <c r="H28" s="2">
        <v>1</v>
      </c>
      <c r="I28" s="2">
        <f>H28*E28</f>
        <v>240</v>
      </c>
      <c r="J28" s="2"/>
    </row>
    <row r="29" spans="1:10" ht="15">
      <c r="A29" s="4" t="s">
        <v>52</v>
      </c>
      <c r="B29" s="4" t="s">
        <v>66</v>
      </c>
      <c r="C29" s="8" t="s">
        <v>38</v>
      </c>
      <c r="D29" s="2">
        <v>32</v>
      </c>
      <c r="E29" s="2">
        <v>240</v>
      </c>
      <c r="F29" s="2">
        <v>1</v>
      </c>
      <c r="G29" s="2">
        <f>E29*F29</f>
        <v>240</v>
      </c>
      <c r="H29" s="2">
        <v>1</v>
      </c>
      <c r="I29" s="2">
        <f>H29*E29</f>
        <v>240</v>
      </c>
      <c r="J29" s="2"/>
    </row>
    <row r="30" spans="1:10" ht="15">
      <c r="A30" s="4" t="s">
        <v>57</v>
      </c>
      <c r="B30" s="4" t="s">
        <v>71</v>
      </c>
      <c r="C30" s="4" t="s">
        <v>39</v>
      </c>
      <c r="D30" s="2">
        <v>24</v>
      </c>
      <c r="E30" s="2">
        <v>420</v>
      </c>
      <c r="F30" s="2">
        <v>1</v>
      </c>
      <c r="G30" s="2">
        <f t="shared" si="0"/>
        <v>420</v>
      </c>
      <c r="H30" s="2">
        <v>1</v>
      </c>
      <c r="I30" s="2">
        <f t="shared" si="1"/>
        <v>420</v>
      </c>
      <c r="J30" s="2"/>
    </row>
    <row r="31" spans="1:10" ht="15">
      <c r="A31" s="4" t="s">
        <v>52</v>
      </c>
      <c r="B31" s="4" t="s">
        <v>72</v>
      </c>
      <c r="C31" s="4" t="s">
        <v>40</v>
      </c>
      <c r="D31" s="2">
        <v>20</v>
      </c>
      <c r="E31" s="2">
        <v>410</v>
      </c>
      <c r="F31" s="2">
        <v>1</v>
      </c>
      <c r="G31" s="2">
        <f t="shared" si="0"/>
        <v>410</v>
      </c>
      <c r="H31" s="2">
        <v>1</v>
      </c>
      <c r="I31" s="2">
        <f t="shared" si="1"/>
        <v>410</v>
      </c>
      <c r="J31" s="2"/>
    </row>
    <row r="32" spans="4:10" ht="15">
      <c r="D32" s="2"/>
      <c r="I32" s="2">
        <f>SUM(I3:I31)</f>
        <v>10280</v>
      </c>
      <c r="J32" s="2"/>
    </row>
    <row r="33" ht="15">
      <c r="G33" s="2">
        <f>SUM(G3:G32)</f>
        <v>11700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5"/>
  <sheetViews>
    <sheetView zoomScalePageLayoutView="0" workbookViewId="0" topLeftCell="A39">
      <selection activeCell="A3" sqref="A3:E44"/>
    </sheetView>
  </sheetViews>
  <sheetFormatPr defaultColWidth="9.140625" defaultRowHeight="15"/>
  <cols>
    <col min="1" max="1" width="23.00390625" style="0" customWidth="1"/>
    <col min="3" max="3" width="64.140625" style="0" customWidth="1"/>
  </cols>
  <sheetData>
    <row r="3" spans="1:6" ht="15" customHeight="1">
      <c r="A3" t="s">
        <v>115</v>
      </c>
      <c r="C3" s="9" t="s">
        <v>78</v>
      </c>
      <c r="D3" s="10">
        <v>1</v>
      </c>
      <c r="E3" s="11">
        <v>230</v>
      </c>
      <c r="F3">
        <f aca="true" t="shared" si="0" ref="F3:F44">D3*E3</f>
        <v>230</v>
      </c>
    </row>
    <row r="4" spans="1:6" ht="15" customHeight="1">
      <c r="A4" t="s">
        <v>116</v>
      </c>
      <c r="C4" s="9" t="s">
        <v>79</v>
      </c>
      <c r="D4" s="10">
        <v>1</v>
      </c>
      <c r="E4" s="11">
        <v>390</v>
      </c>
      <c r="F4">
        <f t="shared" si="0"/>
        <v>390</v>
      </c>
    </row>
    <row r="5" spans="1:6" ht="15" customHeight="1">
      <c r="A5" t="s">
        <v>117</v>
      </c>
      <c r="C5" s="9" t="s">
        <v>80</v>
      </c>
      <c r="D5" s="10">
        <v>1</v>
      </c>
      <c r="E5" s="11">
        <v>290</v>
      </c>
      <c r="F5">
        <f t="shared" si="0"/>
        <v>290</v>
      </c>
    </row>
    <row r="6" spans="1:6" ht="15" customHeight="1">
      <c r="A6" t="s">
        <v>118</v>
      </c>
      <c r="C6" s="9" t="s">
        <v>81</v>
      </c>
      <c r="D6" s="10">
        <v>1</v>
      </c>
      <c r="E6" s="11">
        <v>243</v>
      </c>
      <c r="F6">
        <f t="shared" si="0"/>
        <v>243</v>
      </c>
    </row>
    <row r="7" spans="1:6" ht="15" customHeight="1">
      <c r="A7" t="s">
        <v>118</v>
      </c>
      <c r="C7" s="9" t="s">
        <v>119</v>
      </c>
      <c r="D7" s="10">
        <v>1</v>
      </c>
      <c r="E7" s="11">
        <v>243</v>
      </c>
      <c r="F7">
        <f t="shared" si="0"/>
        <v>243</v>
      </c>
    </row>
    <row r="8" spans="1:6" ht="15" customHeight="1">
      <c r="A8" t="s">
        <v>118</v>
      </c>
      <c r="C8" s="9" t="s">
        <v>82</v>
      </c>
      <c r="D8" s="10">
        <v>1</v>
      </c>
      <c r="E8" s="11">
        <v>243</v>
      </c>
      <c r="F8">
        <f t="shared" si="0"/>
        <v>243</v>
      </c>
    </row>
    <row r="9" spans="1:6" ht="15" customHeight="1">
      <c r="A9" t="s">
        <v>116</v>
      </c>
      <c r="B9" s="6" t="s">
        <v>122</v>
      </c>
      <c r="C9" s="9" t="s">
        <v>82</v>
      </c>
      <c r="D9" s="10">
        <v>1</v>
      </c>
      <c r="E9" s="11">
        <v>243</v>
      </c>
      <c r="F9">
        <f t="shared" si="0"/>
        <v>243</v>
      </c>
    </row>
    <row r="10" spans="1:6" ht="15" customHeight="1">
      <c r="A10" t="s">
        <v>120</v>
      </c>
      <c r="C10" s="9" t="s">
        <v>83</v>
      </c>
      <c r="D10" s="10">
        <v>1</v>
      </c>
      <c r="E10" s="11">
        <v>243</v>
      </c>
      <c r="F10">
        <f t="shared" si="0"/>
        <v>243</v>
      </c>
    </row>
    <row r="11" spans="1:6" ht="15" customHeight="1">
      <c r="A11" t="s">
        <v>121</v>
      </c>
      <c r="C11" s="9" t="s">
        <v>84</v>
      </c>
      <c r="D11" s="10">
        <v>1</v>
      </c>
      <c r="E11" s="11">
        <v>243</v>
      </c>
      <c r="F11">
        <f t="shared" si="0"/>
        <v>243</v>
      </c>
    </row>
    <row r="12" spans="1:6" ht="15" customHeight="1">
      <c r="A12" t="s">
        <v>115</v>
      </c>
      <c r="C12" s="9" t="s">
        <v>85</v>
      </c>
      <c r="D12" s="10">
        <v>1</v>
      </c>
      <c r="E12" s="11">
        <v>380</v>
      </c>
      <c r="F12">
        <f t="shared" si="0"/>
        <v>380</v>
      </c>
    </row>
    <row r="13" spans="1:6" ht="15" customHeight="1">
      <c r="A13" t="s">
        <v>117</v>
      </c>
      <c r="C13" s="9" t="s">
        <v>86</v>
      </c>
      <c r="D13" s="10">
        <v>1</v>
      </c>
      <c r="E13" s="11">
        <v>349</v>
      </c>
      <c r="F13">
        <f t="shared" si="0"/>
        <v>349</v>
      </c>
    </row>
    <row r="14" spans="1:6" ht="15" customHeight="1">
      <c r="A14" t="s">
        <v>118</v>
      </c>
      <c r="C14" s="9" t="s">
        <v>87</v>
      </c>
      <c r="D14" s="10">
        <v>1</v>
      </c>
      <c r="E14" s="11">
        <v>425</v>
      </c>
      <c r="F14">
        <f t="shared" si="0"/>
        <v>425</v>
      </c>
    </row>
    <row r="15" spans="1:6" ht="15" customHeight="1">
      <c r="A15" t="s">
        <v>123</v>
      </c>
      <c r="C15" s="9" t="s">
        <v>88</v>
      </c>
      <c r="D15" s="10">
        <v>1</v>
      </c>
      <c r="E15" s="11">
        <v>440</v>
      </c>
      <c r="F15">
        <f t="shared" si="0"/>
        <v>440</v>
      </c>
    </row>
    <row r="16" spans="1:6" ht="15" customHeight="1">
      <c r="A16" t="s">
        <v>124</v>
      </c>
      <c r="C16" s="9" t="s">
        <v>89</v>
      </c>
      <c r="D16" s="10">
        <v>1</v>
      </c>
      <c r="E16" s="11">
        <v>360</v>
      </c>
      <c r="F16">
        <f t="shared" si="0"/>
        <v>360</v>
      </c>
    </row>
    <row r="17" spans="1:6" ht="15" customHeight="1">
      <c r="A17" t="s">
        <v>125</v>
      </c>
      <c r="C17" s="9" t="s">
        <v>90</v>
      </c>
      <c r="D17" s="10">
        <v>1</v>
      </c>
      <c r="E17" s="11">
        <v>399</v>
      </c>
      <c r="F17">
        <f t="shared" si="0"/>
        <v>399</v>
      </c>
    </row>
    <row r="18" spans="1:6" ht="15" customHeight="1">
      <c r="A18" t="s">
        <v>73</v>
      </c>
      <c r="C18" s="9" t="s">
        <v>91</v>
      </c>
      <c r="D18" s="10">
        <v>1</v>
      </c>
      <c r="E18" s="11">
        <v>399</v>
      </c>
      <c r="F18">
        <f t="shared" si="0"/>
        <v>399</v>
      </c>
    </row>
    <row r="19" spans="1:6" ht="15" customHeight="1">
      <c r="A19" t="s">
        <v>75</v>
      </c>
      <c r="C19" s="9" t="s">
        <v>92</v>
      </c>
      <c r="D19" s="10">
        <v>1</v>
      </c>
      <c r="E19" s="11">
        <v>390</v>
      </c>
      <c r="F19">
        <f t="shared" si="0"/>
        <v>390</v>
      </c>
    </row>
    <row r="20" spans="1:6" ht="15" customHeight="1">
      <c r="A20" t="s">
        <v>126</v>
      </c>
      <c r="C20" s="9" t="s">
        <v>93</v>
      </c>
      <c r="D20" s="10">
        <v>1</v>
      </c>
      <c r="E20" s="11">
        <v>340</v>
      </c>
      <c r="F20">
        <f t="shared" si="0"/>
        <v>340</v>
      </c>
    </row>
    <row r="21" spans="1:6" ht="15" customHeight="1">
      <c r="A21" t="s">
        <v>118</v>
      </c>
      <c r="C21" s="9" t="s">
        <v>94</v>
      </c>
      <c r="D21" s="10">
        <v>1</v>
      </c>
      <c r="E21" s="11">
        <v>340</v>
      </c>
      <c r="F21">
        <f t="shared" si="0"/>
        <v>340</v>
      </c>
    </row>
    <row r="22" spans="1:6" ht="15" customHeight="1">
      <c r="A22" t="s">
        <v>127</v>
      </c>
      <c r="C22" s="9" t="s">
        <v>95</v>
      </c>
      <c r="D22" s="10">
        <v>1</v>
      </c>
      <c r="E22" s="11">
        <v>340</v>
      </c>
      <c r="F22">
        <f t="shared" si="0"/>
        <v>340</v>
      </c>
    </row>
    <row r="23" spans="1:6" ht="15" customHeight="1">
      <c r="A23" t="s">
        <v>115</v>
      </c>
      <c r="C23" s="9" t="s">
        <v>128</v>
      </c>
      <c r="D23" s="10">
        <v>1</v>
      </c>
      <c r="E23" s="11">
        <v>460</v>
      </c>
      <c r="F23">
        <f t="shared" si="0"/>
        <v>460</v>
      </c>
    </row>
    <row r="24" spans="1:6" ht="15" customHeight="1">
      <c r="A24" t="s">
        <v>116</v>
      </c>
      <c r="C24" s="9" t="s">
        <v>128</v>
      </c>
      <c r="D24" s="10">
        <v>1</v>
      </c>
      <c r="E24" s="11">
        <v>460</v>
      </c>
      <c r="F24">
        <f t="shared" si="0"/>
        <v>460</v>
      </c>
    </row>
    <row r="25" spans="1:6" ht="15" customHeight="1">
      <c r="A25" t="s">
        <v>129</v>
      </c>
      <c r="C25" s="9" t="s">
        <v>96</v>
      </c>
      <c r="D25" s="10">
        <v>1</v>
      </c>
      <c r="E25" s="11">
        <v>380</v>
      </c>
      <c r="F25">
        <f t="shared" si="0"/>
        <v>380</v>
      </c>
    </row>
    <row r="26" spans="1:6" ht="15" customHeight="1">
      <c r="A26" t="s">
        <v>121</v>
      </c>
      <c r="C26" s="9" t="s">
        <v>97</v>
      </c>
      <c r="D26" s="10">
        <v>1</v>
      </c>
      <c r="E26" s="11">
        <v>399</v>
      </c>
      <c r="F26">
        <f t="shared" si="0"/>
        <v>399</v>
      </c>
    </row>
    <row r="27" spans="1:6" ht="15" customHeight="1">
      <c r="A27" t="s">
        <v>118</v>
      </c>
      <c r="C27" s="9" t="s">
        <v>98</v>
      </c>
      <c r="D27" s="10">
        <v>1</v>
      </c>
      <c r="E27" s="11">
        <v>415</v>
      </c>
      <c r="F27">
        <f t="shared" si="0"/>
        <v>415</v>
      </c>
    </row>
    <row r="28" spans="1:6" ht="15" customHeight="1">
      <c r="A28" t="s">
        <v>130</v>
      </c>
      <c r="C28" s="9" t="s">
        <v>99</v>
      </c>
      <c r="D28" s="10">
        <v>1</v>
      </c>
      <c r="E28" s="11">
        <v>430</v>
      </c>
      <c r="F28">
        <f t="shared" si="0"/>
        <v>430</v>
      </c>
    </row>
    <row r="29" spans="1:6" ht="15" customHeight="1">
      <c r="A29" t="s">
        <v>118</v>
      </c>
      <c r="C29" s="9" t="s">
        <v>100</v>
      </c>
      <c r="D29" s="10">
        <v>1</v>
      </c>
      <c r="E29" s="11">
        <v>430</v>
      </c>
      <c r="F29">
        <f t="shared" si="0"/>
        <v>430</v>
      </c>
    </row>
    <row r="30" spans="1:6" ht="15" customHeight="1">
      <c r="A30" t="s">
        <v>131</v>
      </c>
      <c r="C30" s="9" t="s">
        <v>101</v>
      </c>
      <c r="D30" s="10">
        <v>1</v>
      </c>
      <c r="E30" s="11">
        <v>430</v>
      </c>
      <c r="F30">
        <f t="shared" si="0"/>
        <v>430</v>
      </c>
    </row>
    <row r="31" spans="1:6" ht="15" customHeight="1">
      <c r="A31" t="s">
        <v>121</v>
      </c>
      <c r="C31" s="9" t="s">
        <v>101</v>
      </c>
      <c r="D31" s="10">
        <v>1</v>
      </c>
      <c r="E31" s="11">
        <v>430</v>
      </c>
      <c r="F31">
        <f t="shared" si="0"/>
        <v>430</v>
      </c>
    </row>
    <row r="32" spans="1:6" ht="15" customHeight="1">
      <c r="A32" t="s">
        <v>115</v>
      </c>
      <c r="C32" s="9" t="s">
        <v>102</v>
      </c>
      <c r="D32" s="10">
        <v>1</v>
      </c>
      <c r="E32" s="11">
        <v>435</v>
      </c>
      <c r="F32">
        <f t="shared" si="0"/>
        <v>435</v>
      </c>
    </row>
    <row r="33" spans="1:6" ht="15" customHeight="1">
      <c r="A33" t="s">
        <v>115</v>
      </c>
      <c r="C33" s="9" t="s">
        <v>103</v>
      </c>
      <c r="D33" s="10">
        <v>1</v>
      </c>
      <c r="E33" s="11">
        <v>435</v>
      </c>
      <c r="F33">
        <f t="shared" si="0"/>
        <v>435</v>
      </c>
    </row>
    <row r="34" spans="1:6" ht="15" customHeight="1">
      <c r="A34" t="s">
        <v>77</v>
      </c>
      <c r="C34" s="9" t="s">
        <v>104</v>
      </c>
      <c r="D34" s="10">
        <v>1</v>
      </c>
      <c r="E34" s="11">
        <v>435</v>
      </c>
      <c r="F34">
        <f t="shared" si="0"/>
        <v>435</v>
      </c>
    </row>
    <row r="35" spans="1:6" ht="15" customHeight="1">
      <c r="A35" t="s">
        <v>132</v>
      </c>
      <c r="C35" s="9" t="s">
        <v>105</v>
      </c>
      <c r="D35" s="10">
        <v>1</v>
      </c>
      <c r="E35" s="11">
        <v>435</v>
      </c>
      <c r="F35">
        <f t="shared" si="0"/>
        <v>435</v>
      </c>
    </row>
    <row r="36" spans="1:6" ht="15" customHeight="1">
      <c r="A36" t="s">
        <v>131</v>
      </c>
      <c r="C36" s="9" t="s">
        <v>106</v>
      </c>
      <c r="D36" s="10">
        <v>1</v>
      </c>
      <c r="E36" s="11">
        <v>430</v>
      </c>
      <c r="F36">
        <f t="shared" si="0"/>
        <v>430</v>
      </c>
    </row>
    <row r="37" spans="1:6" ht="15" customHeight="1">
      <c r="A37" t="s">
        <v>133</v>
      </c>
      <c r="C37" s="9" t="s">
        <v>107</v>
      </c>
      <c r="D37" s="10">
        <v>1</v>
      </c>
      <c r="E37" s="11">
        <v>430</v>
      </c>
      <c r="F37">
        <f t="shared" si="0"/>
        <v>430</v>
      </c>
    </row>
    <row r="38" spans="1:6" ht="15" customHeight="1">
      <c r="A38" t="s">
        <v>121</v>
      </c>
      <c r="C38" s="9" t="s">
        <v>108</v>
      </c>
      <c r="D38" s="10">
        <v>1</v>
      </c>
      <c r="E38" s="11">
        <v>120</v>
      </c>
      <c r="F38">
        <f t="shared" si="0"/>
        <v>120</v>
      </c>
    </row>
    <row r="39" spans="1:6" ht="15" customHeight="1">
      <c r="A39" t="s">
        <v>131</v>
      </c>
      <c r="C39" s="9" t="s">
        <v>109</v>
      </c>
      <c r="D39" s="10">
        <v>1</v>
      </c>
      <c r="E39" s="11">
        <v>120</v>
      </c>
      <c r="F39">
        <f t="shared" si="0"/>
        <v>120</v>
      </c>
    </row>
    <row r="40" spans="1:6" ht="15" customHeight="1">
      <c r="A40" t="s">
        <v>77</v>
      </c>
      <c r="C40" s="9" t="s">
        <v>110</v>
      </c>
      <c r="D40" s="10">
        <v>1</v>
      </c>
      <c r="E40" s="11">
        <v>120</v>
      </c>
      <c r="F40">
        <f t="shared" si="0"/>
        <v>120</v>
      </c>
    </row>
    <row r="41" spans="1:6" ht="15" customHeight="1">
      <c r="A41" t="s">
        <v>121</v>
      </c>
      <c r="C41" s="9" t="s">
        <v>111</v>
      </c>
      <c r="D41" s="10">
        <v>1</v>
      </c>
      <c r="E41" s="11">
        <v>120</v>
      </c>
      <c r="F41">
        <f t="shared" si="0"/>
        <v>120</v>
      </c>
    </row>
    <row r="42" spans="1:6" ht="15" customHeight="1">
      <c r="A42" t="s">
        <v>134</v>
      </c>
      <c r="C42" s="9" t="s">
        <v>112</v>
      </c>
      <c r="D42" s="10">
        <v>1</v>
      </c>
      <c r="E42" s="11">
        <v>290</v>
      </c>
      <c r="F42">
        <f t="shared" si="0"/>
        <v>290</v>
      </c>
    </row>
    <row r="43" spans="1:6" ht="15" customHeight="1">
      <c r="A43" t="s">
        <v>74</v>
      </c>
      <c r="C43" s="9" t="s">
        <v>113</v>
      </c>
      <c r="D43" s="10">
        <v>1</v>
      </c>
      <c r="E43" s="11">
        <v>290</v>
      </c>
      <c r="F43">
        <f t="shared" si="0"/>
        <v>290</v>
      </c>
    </row>
    <row r="44" spans="1:6" ht="15" customHeight="1">
      <c r="A44" t="s">
        <v>134</v>
      </c>
      <c r="C44" s="9" t="s">
        <v>114</v>
      </c>
      <c r="D44" s="10">
        <v>1</v>
      </c>
      <c r="E44" s="11">
        <v>290</v>
      </c>
      <c r="F44">
        <f t="shared" si="0"/>
        <v>290</v>
      </c>
    </row>
    <row r="45" ht="15">
      <c r="F45">
        <f>SUM(F3:F44)</f>
        <v>14314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2011-11-25T01:16:51Z</cp:lastPrinted>
  <dcterms:created xsi:type="dcterms:W3CDTF">2010-08-11T03:24:00Z</dcterms:created>
  <dcterms:modified xsi:type="dcterms:W3CDTF">2012-08-24T09:13:22Z</dcterms:modified>
  <cp:category/>
  <cp:version/>
  <cp:contentType/>
  <cp:contentStatus/>
</cp:coreProperties>
</file>