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'Лист1'!$A$11:$K$21</definedName>
  </definedNames>
  <calcPr fullCalcOnLoad="1"/>
</workbook>
</file>

<file path=xl/sharedStrings.xml><?xml version="1.0" encoding="utf-8"?>
<sst xmlns="http://schemas.openxmlformats.org/spreadsheetml/2006/main" count="472" uniqueCount="84">
  <si>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</si>
  <si>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</si>
  <si>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</si>
  <si>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</si>
  <si>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</si>
  <si>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</si>
  <si>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</si>
  <si>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</si>
  <si>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</si>
  <si>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</si>
  <si>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</si>
  <si>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</si>
  <si>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</si>
  <si>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</si>
  <si>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</si>
  <si>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</si>
  <si>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</si>
  <si>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</si>
  <si>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</si>
  <si>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богема</t>
  </si>
  <si>
    <t>номанд</t>
  </si>
  <si>
    <t>микадо</t>
  </si>
  <si>
    <t>soslonom</t>
  </si>
  <si>
    <t>чехол детский</t>
  </si>
  <si>
    <t>чехол графика</t>
  </si>
  <si>
    <t>monika-m</t>
  </si>
  <si>
    <t>гламаринка</t>
  </si>
  <si>
    <t>сумка слинг</t>
  </si>
  <si>
    <t>Elya</t>
  </si>
  <si>
    <t>Пристрой</t>
  </si>
  <si>
    <t>Dio</t>
  </si>
  <si>
    <t>НаташаН</t>
  </si>
  <si>
    <t>Ленок</t>
  </si>
  <si>
    <t>минисумка</t>
  </si>
  <si>
    <t>один ряд</t>
  </si>
  <si>
    <t>Misha_orl</t>
  </si>
  <si>
    <t>abrikosina</t>
  </si>
  <si>
    <t>ValenTina</t>
  </si>
  <si>
    <t>цветок</t>
  </si>
  <si>
    <t>Rinochka</t>
  </si>
  <si>
    <t xml:space="preserve">Olga с Мишуткой </t>
  </si>
  <si>
    <t>snytola</t>
  </si>
  <si>
    <t>July</t>
  </si>
  <si>
    <t>Тамани</t>
  </si>
  <si>
    <t>Lenka</t>
  </si>
  <si>
    <t>Kostumersha</t>
  </si>
  <si>
    <t xml:space="preserve">Мамука-Галюка </t>
  </si>
  <si>
    <t>Анюшик</t>
  </si>
  <si>
    <t>сафари</t>
  </si>
  <si>
    <t>Ametist</t>
  </si>
  <si>
    <t>IrinaP</t>
  </si>
  <si>
    <t>оазис</t>
  </si>
  <si>
    <t>леденц</t>
  </si>
  <si>
    <t>elena_serdyuk</t>
  </si>
  <si>
    <t>*MARI*</t>
  </si>
  <si>
    <t>оксфорд</t>
  </si>
  <si>
    <t>ботаника</t>
  </si>
  <si>
    <t>SweetCotik</t>
  </si>
  <si>
    <t>ЕЛКА99</t>
  </si>
  <si>
    <t>Nat</t>
  </si>
  <si>
    <t>ason</t>
  </si>
  <si>
    <t>черное и белое</t>
  </si>
  <si>
    <t>Бедешка</t>
  </si>
  <si>
    <t>ретрографика</t>
  </si>
  <si>
    <t>Наталья69</t>
  </si>
  <si>
    <t>НатаС</t>
  </si>
  <si>
    <t>бумажные куклы В10</t>
  </si>
  <si>
    <t>ракета В13</t>
  </si>
  <si>
    <t>anita1293</t>
  </si>
  <si>
    <t>калейдоскоп В14</t>
  </si>
  <si>
    <t>янька</t>
  </si>
  <si>
    <t>семейка Ваа В1</t>
  </si>
  <si>
    <t>вингнат В4</t>
  </si>
  <si>
    <t>Людмилочка</t>
  </si>
  <si>
    <t>джесси и лулу В3</t>
  </si>
  <si>
    <t>ржавый В5</t>
  </si>
  <si>
    <t>толстячок В7</t>
  </si>
  <si>
    <t>Оксана_123</t>
  </si>
  <si>
    <t>зефир В8</t>
  </si>
  <si>
    <t>власть цветов В9</t>
  </si>
  <si>
    <t>поросенок в центре В2</t>
  </si>
  <si>
    <t>сумма без орг</t>
  </si>
  <si>
    <t>вид оплаты</t>
  </si>
  <si>
    <t>сальдо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</si>
</sst>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0" fontId="22" fillId="0" borderId="0" xfId="0" applyFont="1" applyAlignment="1">
      <alignment/>
    </xf>
    <xf numFmtId="1" fontId="4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2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E256" sqref="E256"/>
    </sheetView>
  </sheetViews>
  <sheetFormatPr defaultColWidth="9.140625" defaultRowHeight="15"/>
  <cols>
    <col min="1" max="1" width="10.8515625" style="0" customWidth="1"/>
    <col min="2" max="2" width="4.7109375" style="0" customWidth="1"/>
    <col min="3" max="3" width="19.140625" style="0" customWidth="1"/>
    <col min="4" max="4" width="5.7109375" style="17" customWidth="1"/>
    <col min="5" max="5" width="6.00390625" style="17" customWidth="1"/>
    <col min="6" max="6" width="8.57421875" style="0" customWidth="1"/>
    <col min="7" max="7" width="8.57421875" style="0" hidden="1" customWidth="1"/>
    <col min="8" max="8" width="8.57421875" style="0" customWidth="1"/>
    <col min="9" max="9" width="6.140625" style="0" customWidth="1"/>
    <col min="10" max="10" width="18.00390625" style="0" customWidth="1"/>
    <col min="11" max="11" width="7.00390625" style="16" customWidth="1"/>
  </cols>
  <sheetData>
    <row r="1" spans="1:11" ht="15">
      <c r="A1" s="1"/>
      <c r="B1" s="1"/>
      <c r="C1" s="1"/>
      <c r="D1" s="2"/>
      <c r="E1" s="2" t="s">
        <v>0</v>
      </c>
      <c r="F1" s="3" t="s">
        <v>1</v>
      </c>
      <c r="G1" s="3"/>
      <c r="H1" s="4"/>
      <c r="I1" s="1"/>
      <c r="J1" s="5"/>
      <c r="K1" s="6"/>
    </row>
    <row r="2" spans="2:11" s="7" customFormat="1" ht="12">
      <c r="B2" s="7" t="s">
        <v>2</v>
      </c>
      <c r="D2" s="8">
        <v>6.7</v>
      </c>
      <c r="E2" s="9">
        <v>32.33</v>
      </c>
      <c r="F2" s="10">
        <v>225.8</v>
      </c>
      <c r="G2" s="10"/>
      <c r="H2" s="9">
        <f>F2*1.15</f>
        <v>259.67</v>
      </c>
      <c r="J2" s="11"/>
      <c r="K2" s="12"/>
    </row>
    <row r="3" spans="2:11" s="7" customFormat="1" ht="12">
      <c r="B3" s="7" t="s">
        <v>3</v>
      </c>
      <c r="D3" s="8">
        <v>7.7</v>
      </c>
      <c r="E3" s="9">
        <v>32.33</v>
      </c>
      <c r="F3" s="10">
        <v>256.73</v>
      </c>
      <c r="G3" s="10"/>
      <c r="H3" s="9">
        <f>F3*1.15</f>
        <v>295.2395</v>
      </c>
      <c r="J3" s="18"/>
      <c r="K3" s="12"/>
    </row>
    <row r="4" spans="2:11" s="7" customFormat="1" ht="12">
      <c r="B4" s="7" t="s">
        <v>4</v>
      </c>
      <c r="D4" s="8">
        <v>24.95</v>
      </c>
      <c r="E4" s="9">
        <v>32.33</v>
      </c>
      <c r="F4" s="10">
        <f>E4*D4</f>
        <v>806.6334999999999</v>
      </c>
      <c r="G4" s="10"/>
      <c r="H4" s="9">
        <f>F4*1.1</f>
        <v>887.29685</v>
      </c>
      <c r="J4" s="11"/>
      <c r="K4" s="12"/>
    </row>
    <row r="5" spans="2:11" s="7" customFormat="1" ht="12">
      <c r="B5" s="7" t="s">
        <v>5</v>
      </c>
      <c r="D5" s="8">
        <v>10.95</v>
      </c>
      <c r="E5" s="9">
        <v>32.33</v>
      </c>
      <c r="F5" s="10">
        <v>347.17</v>
      </c>
      <c r="G5" s="10"/>
      <c r="H5" s="9">
        <f>F5*1.15</f>
        <v>399.2455</v>
      </c>
      <c r="J5" s="11"/>
      <c r="K5" s="12"/>
    </row>
    <row r="6" spans="2:11" s="7" customFormat="1" ht="12">
      <c r="B6" s="7" t="s">
        <v>6</v>
      </c>
      <c r="D6" s="8">
        <v>13.95</v>
      </c>
      <c r="E6" s="9">
        <v>32.33</v>
      </c>
      <c r="F6" s="10">
        <f>E6*D6</f>
        <v>451.0035</v>
      </c>
      <c r="G6" s="10"/>
      <c r="H6" s="9">
        <f>F6*1.15</f>
        <v>518.6540249999999</v>
      </c>
      <c r="J6" s="11"/>
      <c r="K6" s="12"/>
    </row>
    <row r="7" spans="2:11" s="7" customFormat="1" ht="12">
      <c r="B7" s="7" t="s">
        <v>7</v>
      </c>
      <c r="D7" s="8">
        <v>5.5</v>
      </c>
      <c r="E7" s="9">
        <v>32.33</v>
      </c>
      <c r="F7" s="10">
        <v>174.38</v>
      </c>
      <c r="G7" s="10"/>
      <c r="H7" s="9">
        <f>F7*1.15</f>
        <v>200.53699999999998</v>
      </c>
      <c r="J7" s="11"/>
      <c r="K7" s="12"/>
    </row>
    <row r="8" spans="2:11" s="7" customFormat="1" ht="12">
      <c r="B8" s="7" t="s">
        <v>8</v>
      </c>
      <c r="D8" s="8">
        <v>6</v>
      </c>
      <c r="E8" s="9">
        <v>32.33</v>
      </c>
      <c r="F8" s="10">
        <f>E8*D8</f>
        <v>193.98</v>
      </c>
      <c r="G8" s="10"/>
      <c r="H8" s="9">
        <f>F8*1.15</f>
        <v>223.07699999999997</v>
      </c>
      <c r="J8" s="11"/>
      <c r="K8" s="12"/>
    </row>
    <row r="9" spans="2:11" s="7" customFormat="1" ht="12">
      <c r="B9" s="7" t="s">
        <v>9</v>
      </c>
      <c r="D9" s="8">
        <v>1.95</v>
      </c>
      <c r="E9" s="9">
        <v>32.33</v>
      </c>
      <c r="F9" s="10">
        <v>60.32</v>
      </c>
      <c r="G9" s="10"/>
      <c r="H9" s="9">
        <f>F9*1.15</f>
        <v>69.368</v>
      </c>
      <c r="J9" s="11"/>
      <c r="K9" s="12"/>
    </row>
    <row r="10" spans="4:11" s="7" customFormat="1" ht="12">
      <c r="D10" s="8"/>
      <c r="E10" s="9"/>
      <c r="F10" s="10"/>
      <c r="G10" s="10"/>
      <c r="H10" s="9"/>
      <c r="J10" s="11"/>
      <c r="K10" s="12"/>
    </row>
    <row r="11" spans="1:11" ht="15">
      <c r="A11" s="1" t="s">
        <v>10</v>
      </c>
      <c r="B11" s="1" t="s">
        <v>11</v>
      </c>
      <c r="C11" s="1" t="s">
        <v>12</v>
      </c>
      <c r="D11" s="2" t="s">
        <v>13</v>
      </c>
      <c r="E11" s="2" t="s">
        <v>14</v>
      </c>
      <c r="F11" s="3" t="s">
        <v>15</v>
      </c>
      <c r="G11" s="21" t="s">
        <v>81</v>
      </c>
      <c r="H11" s="4" t="s">
        <v>16</v>
      </c>
      <c r="I11" s="1" t="s">
        <v>17</v>
      </c>
      <c r="J11" s="5" t="s">
        <v>82</v>
      </c>
      <c r="K11" s="16" t="s">
        <v>83</v>
      </c>
    </row>
    <row r="12" spans="1:8" ht="15">
      <c r="A12" t="s">
        <v>54</v>
      </c>
      <c r="C12" t="s">
        <v>52</v>
      </c>
      <c r="D12" s="17">
        <v>3</v>
      </c>
      <c r="E12" s="17">
        <v>1</v>
      </c>
      <c r="F12" s="3">
        <f>$F$2</f>
        <v>225.8</v>
      </c>
      <c r="G12" s="3">
        <f>E12*F12</f>
        <v>225.8</v>
      </c>
      <c r="H12" s="16">
        <f>E12*F12*1.15</f>
        <v>259.67</v>
      </c>
    </row>
    <row r="13" spans="1:8" ht="15">
      <c r="A13" t="s">
        <v>54</v>
      </c>
      <c r="C13" t="s">
        <v>21</v>
      </c>
      <c r="D13" s="17">
        <v>2</v>
      </c>
      <c r="E13" s="17">
        <v>1</v>
      </c>
      <c r="F13" s="3">
        <f>$F$2</f>
        <v>225.8</v>
      </c>
      <c r="G13" s="3">
        <f>E13*F13</f>
        <v>225.8</v>
      </c>
      <c r="H13" s="16">
        <f>E13*F13*1.15</f>
        <v>259.67</v>
      </c>
    </row>
    <row r="14" spans="1:8" ht="15">
      <c r="A14" t="s">
        <v>54</v>
      </c>
      <c r="C14" t="s">
        <v>61</v>
      </c>
      <c r="D14" s="17">
        <v>3</v>
      </c>
      <c r="E14" s="17">
        <v>1</v>
      </c>
      <c r="F14" s="3">
        <f>$F$2</f>
        <v>225.8</v>
      </c>
      <c r="G14" s="3">
        <f>E14*F14</f>
        <v>225.8</v>
      </c>
      <c r="H14" s="16">
        <f>E14*F14*1.15</f>
        <v>259.67</v>
      </c>
    </row>
    <row r="15" spans="1:8" ht="15">
      <c r="A15" t="s">
        <v>54</v>
      </c>
      <c r="C15" t="s">
        <v>19</v>
      </c>
      <c r="D15" s="17">
        <v>1</v>
      </c>
      <c r="E15" s="17">
        <v>1</v>
      </c>
      <c r="F15" s="3">
        <f>$F$2</f>
        <v>225.8</v>
      </c>
      <c r="G15" s="3">
        <f>E15*F15</f>
        <v>225.8</v>
      </c>
      <c r="H15" s="16">
        <f>E15*F15*1.15</f>
        <v>259.67</v>
      </c>
    </row>
    <row r="16" spans="1:8" ht="15">
      <c r="A16" t="s">
        <v>54</v>
      </c>
      <c r="C16" t="s">
        <v>19</v>
      </c>
      <c r="D16" s="17">
        <v>3</v>
      </c>
      <c r="E16" s="17">
        <v>1</v>
      </c>
      <c r="F16" s="3">
        <f>$F$2</f>
        <v>225.8</v>
      </c>
      <c r="G16" s="3">
        <f>E16*F16</f>
        <v>225.8</v>
      </c>
      <c r="H16" s="16">
        <f>E16*F16*1.15</f>
        <v>259.67</v>
      </c>
    </row>
    <row r="17" spans="1:11" ht="15">
      <c r="A17" s="13"/>
      <c r="B17" s="13"/>
      <c r="C17" s="13"/>
      <c r="D17" s="14"/>
      <c r="E17" s="14"/>
      <c r="F17" s="15"/>
      <c r="G17" s="15"/>
      <c r="H17" s="19">
        <f>SUM(H12:H16)</f>
        <v>1298.3500000000001</v>
      </c>
      <c r="I17" s="13"/>
      <c r="J17" s="13"/>
      <c r="K17" s="19">
        <f>I17-H17</f>
        <v>-1298.3500000000001</v>
      </c>
    </row>
    <row r="18" spans="1:8" ht="15">
      <c r="A18" t="s">
        <v>36</v>
      </c>
      <c r="C18" t="s">
        <v>33</v>
      </c>
      <c r="D18" s="17">
        <v>3</v>
      </c>
      <c r="E18" s="17">
        <v>1</v>
      </c>
      <c r="F18" s="3">
        <f>$F$2</f>
        <v>225.8</v>
      </c>
      <c r="G18" s="3">
        <f>E18*F18</f>
        <v>225.8</v>
      </c>
      <c r="H18" s="16">
        <f>E18*F18*1.15</f>
        <v>259.67</v>
      </c>
    </row>
    <row r="19" spans="1:8" ht="15">
      <c r="A19" t="s">
        <v>36</v>
      </c>
      <c r="C19" t="s">
        <v>38</v>
      </c>
      <c r="D19" s="17">
        <v>1</v>
      </c>
      <c r="E19" s="17">
        <v>1</v>
      </c>
      <c r="F19" s="3">
        <f>$F$2</f>
        <v>225.8</v>
      </c>
      <c r="G19" s="3">
        <f>E19*F19</f>
        <v>225.8</v>
      </c>
      <c r="H19" s="16">
        <f>E19*F19*1.15</f>
        <v>259.67</v>
      </c>
    </row>
    <row r="20" spans="1:8" ht="15">
      <c r="A20" t="s">
        <v>36</v>
      </c>
      <c r="C20" t="s">
        <v>38</v>
      </c>
      <c r="D20" s="17">
        <v>3</v>
      </c>
      <c r="E20" s="17">
        <v>1</v>
      </c>
      <c r="F20" s="3">
        <f>$F$2</f>
        <v>225.8</v>
      </c>
      <c r="G20" s="3">
        <f>E20*F20</f>
        <v>225.8</v>
      </c>
      <c r="H20" s="16">
        <f>E20*F20*1.15</f>
        <v>259.67</v>
      </c>
    </row>
    <row r="21" spans="1:8" ht="15">
      <c r="A21" t="s">
        <v>36</v>
      </c>
      <c r="C21" t="s">
        <v>48</v>
      </c>
      <c r="D21" s="17">
        <v>4</v>
      </c>
      <c r="E21" s="17">
        <v>1</v>
      </c>
      <c r="F21" s="3">
        <f>$F$2</f>
        <v>225.8</v>
      </c>
      <c r="G21" s="3">
        <f>E21*F21</f>
        <v>225.8</v>
      </c>
      <c r="H21" s="16">
        <f>E21*F21*1.15</f>
        <v>259.67</v>
      </c>
    </row>
    <row r="22" spans="1:11" ht="15">
      <c r="A22" s="13"/>
      <c r="B22" s="13"/>
      <c r="C22" s="13"/>
      <c r="D22" s="14"/>
      <c r="E22" s="14"/>
      <c r="F22" s="15"/>
      <c r="G22" s="15"/>
      <c r="H22" s="19">
        <f>SUM(H18:H21)</f>
        <v>1038.68</v>
      </c>
      <c r="I22" s="13"/>
      <c r="J22" s="13"/>
      <c r="K22" s="19">
        <f>I22-H22</f>
        <v>-1038.68</v>
      </c>
    </row>
    <row r="23" spans="1:8" ht="15">
      <c r="A23" t="s">
        <v>49</v>
      </c>
      <c r="C23" t="s">
        <v>48</v>
      </c>
      <c r="D23" s="17">
        <v>5</v>
      </c>
      <c r="E23" s="17">
        <v>1</v>
      </c>
      <c r="F23" s="3">
        <f>$F$2</f>
        <v>225.8</v>
      </c>
      <c r="G23" s="3">
        <f>E23*F23</f>
        <v>225.8</v>
      </c>
      <c r="H23" s="16">
        <f>E23*F23*1.15</f>
        <v>259.67</v>
      </c>
    </row>
    <row r="24" spans="1:8" ht="15">
      <c r="A24" t="s">
        <v>49</v>
      </c>
      <c r="C24" t="s">
        <v>52</v>
      </c>
      <c r="D24" s="17">
        <v>3</v>
      </c>
      <c r="E24" s="17">
        <v>1</v>
      </c>
      <c r="F24" s="3">
        <f>$F$2</f>
        <v>225.8</v>
      </c>
      <c r="G24" s="3">
        <f>E24*F24</f>
        <v>225.8</v>
      </c>
      <c r="H24" s="16">
        <f>E24*F24*1.15</f>
        <v>259.67</v>
      </c>
    </row>
    <row r="25" spans="1:8" ht="15">
      <c r="A25" t="s">
        <v>49</v>
      </c>
      <c r="C25" t="s">
        <v>67</v>
      </c>
      <c r="E25" s="17">
        <v>1</v>
      </c>
      <c r="F25" s="3">
        <f>$F$3</f>
        <v>256.73</v>
      </c>
      <c r="G25" s="3">
        <f>E25*F25</f>
        <v>256.73</v>
      </c>
      <c r="H25" s="16">
        <f>E25*F25*1.15</f>
        <v>295.2395</v>
      </c>
    </row>
    <row r="26" spans="1:8" ht="15">
      <c r="A26" t="s">
        <v>49</v>
      </c>
      <c r="C26" t="s">
        <v>69</v>
      </c>
      <c r="E26" s="17">
        <v>1</v>
      </c>
      <c r="F26" s="3">
        <f>$F$3</f>
        <v>256.73</v>
      </c>
      <c r="G26" s="3">
        <f>E26*F26</f>
        <v>256.73</v>
      </c>
      <c r="H26" s="16">
        <f>E26*F26*1.15</f>
        <v>295.2395</v>
      </c>
    </row>
    <row r="27" spans="1:8" ht="15">
      <c r="A27" t="s">
        <v>49</v>
      </c>
      <c r="C27" t="s">
        <v>71</v>
      </c>
      <c r="E27" s="17">
        <v>1</v>
      </c>
      <c r="F27" s="3">
        <f>$F$3</f>
        <v>256.73</v>
      </c>
      <c r="G27" s="3">
        <f>E27*F27</f>
        <v>256.73</v>
      </c>
      <c r="H27" s="16">
        <f>E27*F27*1.15</f>
        <v>295.2395</v>
      </c>
    </row>
    <row r="28" spans="1:8" ht="15">
      <c r="A28" t="s">
        <v>49</v>
      </c>
      <c r="C28" t="s">
        <v>72</v>
      </c>
      <c r="E28" s="17">
        <v>1</v>
      </c>
      <c r="F28" s="3">
        <f>$F$3</f>
        <v>256.73</v>
      </c>
      <c r="G28" s="3">
        <f>E28*F28</f>
        <v>256.73</v>
      </c>
      <c r="H28" s="16">
        <f>E28*F28*1.15</f>
        <v>295.2395</v>
      </c>
    </row>
    <row r="29" spans="1:8" ht="15">
      <c r="A29" t="s">
        <v>49</v>
      </c>
      <c r="C29" t="s">
        <v>74</v>
      </c>
      <c r="E29" s="17">
        <v>1</v>
      </c>
      <c r="F29" s="3">
        <f>$F$3</f>
        <v>256.73</v>
      </c>
      <c r="G29" s="3">
        <f>E29*F29</f>
        <v>256.73</v>
      </c>
      <c r="H29" s="16">
        <f>E29*F29*1.15</f>
        <v>295.2395</v>
      </c>
    </row>
    <row r="30" spans="1:8" ht="15">
      <c r="A30" t="s">
        <v>49</v>
      </c>
      <c r="C30" t="s">
        <v>75</v>
      </c>
      <c r="E30" s="17">
        <v>1</v>
      </c>
      <c r="F30" s="3">
        <f>$F$3</f>
        <v>256.73</v>
      </c>
      <c r="G30" s="3">
        <f>E30*F30</f>
        <v>256.73</v>
      </c>
      <c r="H30" s="16">
        <f>E30*F30*1.15</f>
        <v>295.2395</v>
      </c>
    </row>
    <row r="31" spans="1:8" ht="15">
      <c r="A31" t="s">
        <v>49</v>
      </c>
      <c r="C31" t="s">
        <v>78</v>
      </c>
      <c r="E31" s="17">
        <v>1</v>
      </c>
      <c r="F31" s="3">
        <f>$F$3</f>
        <v>256.73</v>
      </c>
      <c r="G31" s="3">
        <f>E31*F31</f>
        <v>256.73</v>
      </c>
      <c r="H31" s="16">
        <f>E31*F31*1.15</f>
        <v>295.2395</v>
      </c>
    </row>
    <row r="32" spans="1:11" ht="15">
      <c r="A32" s="13"/>
      <c r="B32" s="13"/>
      <c r="C32" s="13"/>
      <c r="D32" s="14"/>
      <c r="E32" s="14"/>
      <c r="F32" s="15"/>
      <c r="G32" s="15"/>
      <c r="H32" s="19">
        <f>SUM(H23:H31)</f>
        <v>2586.0165000000006</v>
      </c>
      <c r="I32" s="13"/>
      <c r="J32" s="13"/>
      <c r="K32" s="19">
        <f>I32-H32</f>
        <v>-2586.0165000000006</v>
      </c>
    </row>
    <row r="33" spans="1:8" ht="15">
      <c r="A33" t="s">
        <v>68</v>
      </c>
      <c r="C33" t="s">
        <v>69</v>
      </c>
      <c r="E33" s="17">
        <v>1</v>
      </c>
      <c r="F33" s="3">
        <f>$F$3</f>
        <v>256.73</v>
      </c>
      <c r="G33" s="3">
        <f>E33*F33</f>
        <v>256.73</v>
      </c>
      <c r="H33" s="16">
        <f>E33*F33*1.15</f>
        <v>295.2395</v>
      </c>
    </row>
    <row r="34" spans="1:11" ht="15">
      <c r="A34" s="13"/>
      <c r="B34" s="13"/>
      <c r="C34" s="13"/>
      <c r="D34" s="14"/>
      <c r="E34" s="14"/>
      <c r="F34" s="15"/>
      <c r="G34" s="15"/>
      <c r="H34" s="19">
        <f>SUM(H33:H33)</f>
        <v>295.2395</v>
      </c>
      <c r="I34" s="13"/>
      <c r="J34" s="13"/>
      <c r="K34" s="19">
        <f>I34-H34</f>
        <v>-295.2395</v>
      </c>
    </row>
    <row r="35" spans="1:8" ht="15">
      <c r="A35" t="s">
        <v>60</v>
      </c>
      <c r="C35" t="s">
        <v>21</v>
      </c>
      <c r="D35" s="17">
        <v>5</v>
      </c>
      <c r="E35" s="17">
        <v>1</v>
      </c>
      <c r="F35" s="3">
        <f>$F$2</f>
        <v>225.8</v>
      </c>
      <c r="G35" s="3">
        <f>E35*F35</f>
        <v>225.8</v>
      </c>
      <c r="H35" s="16">
        <f>E35*F35*1.15</f>
        <v>259.67</v>
      </c>
    </row>
    <row r="36" spans="1:8" ht="15">
      <c r="A36" t="s">
        <v>60</v>
      </c>
      <c r="C36" t="s">
        <v>19</v>
      </c>
      <c r="D36" s="17">
        <v>5</v>
      </c>
      <c r="E36" s="17">
        <v>1</v>
      </c>
      <c r="F36" s="3">
        <f>$F$3</f>
        <v>256.73</v>
      </c>
      <c r="G36" s="3">
        <f>E36*F36</f>
        <v>256.73</v>
      </c>
      <c r="H36" s="16">
        <f>E36*F36*1.15</f>
        <v>295.2395</v>
      </c>
    </row>
    <row r="37" spans="1:8" ht="15">
      <c r="A37" t="s">
        <v>60</v>
      </c>
      <c r="C37" t="s">
        <v>78</v>
      </c>
      <c r="E37" s="17">
        <v>1</v>
      </c>
      <c r="F37" s="3">
        <f>$F$3</f>
        <v>256.73</v>
      </c>
      <c r="G37" s="3">
        <f>E37*F37</f>
        <v>256.73</v>
      </c>
      <c r="H37" s="16">
        <f>E37*F37*1.15</f>
        <v>295.2395</v>
      </c>
    </row>
    <row r="38" spans="1:11" ht="15">
      <c r="A38" s="13"/>
      <c r="B38" s="13"/>
      <c r="C38" s="13"/>
      <c r="D38" s="14"/>
      <c r="E38" s="14"/>
      <c r="F38" s="15"/>
      <c r="G38" s="15"/>
      <c r="H38" s="19">
        <f>SUM(H35:H37)</f>
        <v>850.149</v>
      </c>
      <c r="I38" s="13"/>
      <c r="J38" s="13"/>
      <c r="K38" s="19">
        <f>I38-H38</f>
        <v>-850.149</v>
      </c>
    </row>
    <row r="39" spans="1:8" ht="15">
      <c r="A39" t="s">
        <v>30</v>
      </c>
      <c r="C39" t="s">
        <v>27</v>
      </c>
      <c r="D39" s="17">
        <v>4</v>
      </c>
      <c r="E39" s="17">
        <v>1</v>
      </c>
      <c r="F39" s="3">
        <f>$F$6</f>
        <v>451.0035</v>
      </c>
      <c r="G39" s="3">
        <f>E39*F39</f>
        <v>451.0035</v>
      </c>
      <c r="H39" s="16">
        <f>E39*F39*1.15</f>
        <v>518.6540249999999</v>
      </c>
    </row>
    <row r="40" spans="1:8" ht="15">
      <c r="A40" t="s">
        <v>30</v>
      </c>
      <c r="C40" t="s">
        <v>33</v>
      </c>
      <c r="D40" s="17">
        <v>4</v>
      </c>
      <c r="E40" s="17">
        <v>1</v>
      </c>
      <c r="F40" s="3">
        <f>$F$2</f>
        <v>225.8</v>
      </c>
      <c r="G40" s="3">
        <f>E40*F40</f>
        <v>225.8</v>
      </c>
      <c r="H40" s="16">
        <f>E40*F40*1.15</f>
        <v>259.67</v>
      </c>
    </row>
    <row r="41" spans="1:8" ht="15">
      <c r="A41" t="s">
        <v>30</v>
      </c>
      <c r="C41" t="s">
        <v>21</v>
      </c>
      <c r="D41" s="17">
        <v>2</v>
      </c>
      <c r="E41" s="17">
        <v>1</v>
      </c>
      <c r="F41" s="3">
        <f>$F$2</f>
        <v>225.8</v>
      </c>
      <c r="G41" s="3">
        <f>E41*F41</f>
        <v>225.8</v>
      </c>
      <c r="H41" s="16">
        <f>E41*F41*1.15</f>
        <v>259.67</v>
      </c>
    </row>
    <row r="42" spans="1:8" ht="15">
      <c r="A42" t="s">
        <v>30</v>
      </c>
      <c r="C42" t="s">
        <v>19</v>
      </c>
      <c r="D42" s="17">
        <v>1</v>
      </c>
      <c r="E42" s="17">
        <v>1</v>
      </c>
      <c r="F42" s="3">
        <f>$F$2</f>
        <v>225.8</v>
      </c>
      <c r="G42" s="3">
        <f>E42*F42</f>
        <v>225.8</v>
      </c>
      <c r="H42" s="16">
        <f>E42*F42*1.15</f>
        <v>259.67</v>
      </c>
    </row>
    <row r="43" spans="1:11" ht="15">
      <c r="A43" s="13"/>
      <c r="B43" s="13"/>
      <c r="C43" s="13"/>
      <c r="D43" s="14"/>
      <c r="E43" s="14"/>
      <c r="F43" s="15"/>
      <c r="G43" s="15"/>
      <c r="H43" s="19">
        <f>SUM(H39:H42)</f>
        <v>1297.664025</v>
      </c>
      <c r="I43" s="13"/>
      <c r="J43" s="13"/>
      <c r="K43" s="19">
        <f>I43-H43</f>
        <v>-1297.664025</v>
      </c>
    </row>
    <row r="44" spans="1:8" ht="15">
      <c r="A44" t="s">
        <v>53</v>
      </c>
      <c r="C44" t="s">
        <v>52</v>
      </c>
      <c r="D44" s="17">
        <v>2</v>
      </c>
      <c r="E44" s="17">
        <v>1</v>
      </c>
      <c r="F44" s="3">
        <f>$F$2</f>
        <v>225.8</v>
      </c>
      <c r="G44" s="3">
        <f>E44*F44</f>
        <v>225.8</v>
      </c>
      <c r="H44" s="16">
        <f>E44*F44*1.15</f>
        <v>259.67</v>
      </c>
    </row>
    <row r="45" spans="1:8" ht="15">
      <c r="A45" t="s">
        <v>53</v>
      </c>
      <c r="C45" t="s">
        <v>52</v>
      </c>
      <c r="D45" s="17">
        <v>4</v>
      </c>
      <c r="E45" s="17">
        <v>1</v>
      </c>
      <c r="F45" s="3">
        <f>$F$2</f>
        <v>225.8</v>
      </c>
      <c r="G45" s="3">
        <f>E45*F45</f>
        <v>225.8</v>
      </c>
      <c r="H45" s="16">
        <f>E45*F45*1.15</f>
        <v>259.67</v>
      </c>
    </row>
    <row r="46" spans="1:8" ht="15">
      <c r="A46" t="s">
        <v>53</v>
      </c>
      <c r="C46" t="s">
        <v>55</v>
      </c>
      <c r="D46" s="17">
        <v>3</v>
      </c>
      <c r="E46" s="17">
        <v>1</v>
      </c>
      <c r="F46" s="3">
        <f>$F$2</f>
        <v>225.8</v>
      </c>
      <c r="G46" s="3">
        <f>E46*F46</f>
        <v>225.8</v>
      </c>
      <c r="H46" s="16">
        <f>E46*F46*1.15</f>
        <v>259.67</v>
      </c>
    </row>
    <row r="47" spans="1:8" ht="15">
      <c r="A47" t="s">
        <v>53</v>
      </c>
      <c r="C47" t="s">
        <v>56</v>
      </c>
      <c r="D47" s="17">
        <v>4</v>
      </c>
      <c r="E47" s="17">
        <v>1</v>
      </c>
      <c r="F47" s="3">
        <f>$F$2</f>
        <v>225.8</v>
      </c>
      <c r="G47" s="3">
        <f>E47*F47</f>
        <v>225.8</v>
      </c>
      <c r="H47" s="16">
        <f>E47*F47*1.15</f>
        <v>259.67</v>
      </c>
    </row>
    <row r="48" spans="1:11" ht="15">
      <c r="A48" s="13"/>
      <c r="B48" s="13"/>
      <c r="C48" s="13"/>
      <c r="D48" s="14"/>
      <c r="E48" s="14"/>
      <c r="F48" s="15"/>
      <c r="G48" s="15"/>
      <c r="H48" s="19">
        <f>SUM(H44:H47)</f>
        <v>1038.68</v>
      </c>
      <c r="I48" s="13"/>
      <c r="J48" s="13"/>
      <c r="K48" s="19">
        <f>I48-H48</f>
        <v>-1038.68</v>
      </c>
    </row>
    <row r="49" spans="1:8" ht="15">
      <c r="A49" t="s">
        <v>28</v>
      </c>
      <c r="C49" t="s">
        <v>27</v>
      </c>
      <c r="D49" s="17">
        <v>2</v>
      </c>
      <c r="E49" s="17">
        <v>1</v>
      </c>
      <c r="F49" s="3">
        <f>$F$6</f>
        <v>451.0035</v>
      </c>
      <c r="G49" s="3">
        <f>E49*F49</f>
        <v>451.0035</v>
      </c>
      <c r="H49" s="16">
        <f>E49*F49*1.15</f>
        <v>518.6540249999999</v>
      </c>
    </row>
    <row r="50" spans="1:11" ht="15">
      <c r="A50" s="13"/>
      <c r="B50" s="13"/>
      <c r="C50" s="13"/>
      <c r="D50" s="14"/>
      <c r="E50" s="14"/>
      <c r="F50" s="15"/>
      <c r="G50" s="15"/>
      <c r="H50" s="19">
        <f>SUM(H49:H49)</f>
        <v>518.6540249999999</v>
      </c>
      <c r="I50" s="13"/>
      <c r="J50" s="13"/>
      <c r="K50" s="19">
        <f>I50-H50</f>
        <v>-518.6540249999999</v>
      </c>
    </row>
    <row r="51" spans="1:8" ht="15">
      <c r="A51" t="s">
        <v>50</v>
      </c>
      <c r="C51" t="s">
        <v>48</v>
      </c>
      <c r="D51" s="17">
        <v>4</v>
      </c>
      <c r="E51" s="17">
        <v>1</v>
      </c>
      <c r="F51" s="3">
        <f>$F$2</f>
        <v>225.8</v>
      </c>
      <c r="G51" s="3">
        <f>E51*F51</f>
        <v>225.8</v>
      </c>
      <c r="H51" s="16">
        <f>E51*F51*1.15</f>
        <v>259.67</v>
      </c>
    </row>
    <row r="52" spans="1:8" ht="15">
      <c r="A52" t="s">
        <v>50</v>
      </c>
      <c r="C52" t="s">
        <v>55</v>
      </c>
      <c r="D52" s="17">
        <v>5</v>
      </c>
      <c r="E52" s="17">
        <v>1</v>
      </c>
      <c r="F52" s="3">
        <f>$F$2</f>
        <v>225.8</v>
      </c>
      <c r="G52" s="3">
        <f>E52*F52</f>
        <v>225.8</v>
      </c>
      <c r="H52" s="16">
        <f>E52*F52*1.15</f>
        <v>259.67</v>
      </c>
    </row>
    <row r="53" spans="1:8" ht="15">
      <c r="A53" t="s">
        <v>50</v>
      </c>
      <c r="C53" t="s">
        <v>72</v>
      </c>
      <c r="E53" s="17">
        <v>1</v>
      </c>
      <c r="F53" s="3">
        <f>$F$3</f>
        <v>256.73</v>
      </c>
      <c r="G53" s="3">
        <f>E53*F53</f>
        <v>256.73</v>
      </c>
      <c r="H53" s="16">
        <f>E53*F53*1.15</f>
        <v>295.2395</v>
      </c>
    </row>
    <row r="54" spans="1:11" ht="15">
      <c r="A54" s="13"/>
      <c r="B54" s="13"/>
      <c r="C54" s="13"/>
      <c r="D54" s="14"/>
      <c r="E54" s="14"/>
      <c r="F54" s="15"/>
      <c r="G54" s="15"/>
      <c r="H54" s="19">
        <f>SUM(H51:H53)</f>
        <v>814.5795</v>
      </c>
      <c r="I54" s="13"/>
      <c r="J54" s="13"/>
      <c r="K54" s="19">
        <f>I54-H54</f>
        <v>-814.5795</v>
      </c>
    </row>
    <row r="55" spans="1:8" ht="15">
      <c r="A55" t="s">
        <v>42</v>
      </c>
      <c r="C55" t="s">
        <v>38</v>
      </c>
      <c r="D55" s="17">
        <v>1</v>
      </c>
      <c r="E55" s="17">
        <v>1</v>
      </c>
      <c r="F55" s="3">
        <f>$F$2</f>
        <v>225.8</v>
      </c>
      <c r="G55" s="3">
        <f>E55*F55</f>
        <v>225.8</v>
      </c>
      <c r="H55" s="16">
        <f>E55*F55*1.15</f>
        <v>259.67</v>
      </c>
    </row>
    <row r="56" spans="1:8" ht="15">
      <c r="A56" t="s">
        <v>42</v>
      </c>
      <c r="C56" t="s">
        <v>38</v>
      </c>
      <c r="D56" s="17">
        <v>3</v>
      </c>
      <c r="E56" s="17">
        <v>1</v>
      </c>
      <c r="F56" s="3">
        <f>$F$2</f>
        <v>225.8</v>
      </c>
      <c r="G56" s="3">
        <f>E56*F56</f>
        <v>225.8</v>
      </c>
      <c r="H56" s="16">
        <f>E56*F56*1.15</f>
        <v>259.67</v>
      </c>
    </row>
    <row r="57" spans="1:8" ht="15">
      <c r="A57" t="s">
        <v>42</v>
      </c>
      <c r="C57" t="s">
        <v>21</v>
      </c>
      <c r="D57" s="17">
        <v>5</v>
      </c>
      <c r="E57" s="17">
        <v>1</v>
      </c>
      <c r="F57" s="3">
        <f>$F$3</f>
        <v>256.73</v>
      </c>
      <c r="G57" s="3">
        <f>E57*F57</f>
        <v>256.73</v>
      </c>
      <c r="H57" s="16">
        <f>E57*F57*1.15</f>
        <v>295.2395</v>
      </c>
    </row>
    <row r="58" spans="1:8" ht="15">
      <c r="A58" t="s">
        <v>42</v>
      </c>
      <c r="C58" t="s">
        <v>19</v>
      </c>
      <c r="D58" s="17">
        <v>4</v>
      </c>
      <c r="E58" s="17">
        <v>1</v>
      </c>
      <c r="F58" s="3">
        <f>$F$2</f>
        <v>225.8</v>
      </c>
      <c r="G58" s="3">
        <f>E58*F58</f>
        <v>225.8</v>
      </c>
      <c r="H58" s="16">
        <f>E58*F58*1.15</f>
        <v>259.67</v>
      </c>
    </row>
    <row r="59" spans="1:8" ht="15">
      <c r="A59" t="s">
        <v>42</v>
      </c>
      <c r="C59" t="s">
        <v>19</v>
      </c>
      <c r="D59" s="17">
        <v>4</v>
      </c>
      <c r="E59" s="17">
        <v>1</v>
      </c>
      <c r="F59" s="3">
        <f>$F$2</f>
        <v>225.8</v>
      </c>
      <c r="G59" s="3">
        <f>E59*F59</f>
        <v>225.8</v>
      </c>
      <c r="H59" s="16">
        <f>E59*F59*1.15</f>
        <v>259.67</v>
      </c>
    </row>
    <row r="60" spans="1:11" ht="15">
      <c r="A60" s="13"/>
      <c r="B60" s="13"/>
      <c r="C60" s="13"/>
      <c r="D60" s="14"/>
      <c r="E60" s="14"/>
      <c r="F60" s="15"/>
      <c r="G60" s="15"/>
      <c r="H60" s="19">
        <f>SUM(H55:H59)</f>
        <v>1333.9195000000002</v>
      </c>
      <c r="I60" s="13"/>
      <c r="J60" s="13"/>
      <c r="K60" s="19">
        <f>I60-H60</f>
        <v>-1333.9195000000002</v>
      </c>
    </row>
    <row r="61" spans="1:8" ht="15">
      <c r="A61" t="s">
        <v>45</v>
      </c>
      <c r="C61" t="s">
        <v>38</v>
      </c>
      <c r="D61" s="17">
        <v>4</v>
      </c>
      <c r="E61" s="17">
        <v>1</v>
      </c>
      <c r="F61" s="3">
        <f>$F$2</f>
        <v>225.8</v>
      </c>
      <c r="G61" s="3">
        <f>E61*F61</f>
        <v>225.8</v>
      </c>
      <c r="H61" s="16">
        <f>E61*F61*1.15</f>
        <v>259.67</v>
      </c>
    </row>
    <row r="62" spans="1:8" ht="15">
      <c r="A62" t="s">
        <v>45</v>
      </c>
      <c r="C62" t="s">
        <v>18</v>
      </c>
      <c r="D62" s="17">
        <v>1</v>
      </c>
      <c r="E62" s="17">
        <v>1</v>
      </c>
      <c r="F62" s="3">
        <f>$F$2</f>
        <v>225.8</v>
      </c>
      <c r="G62" s="3">
        <f>E62*F62</f>
        <v>225.8</v>
      </c>
      <c r="H62" s="16">
        <f>E62*F62*1.15</f>
        <v>259.67</v>
      </c>
    </row>
    <row r="63" spans="1:8" ht="15">
      <c r="A63" t="s">
        <v>45</v>
      </c>
      <c r="C63" t="s">
        <v>18</v>
      </c>
      <c r="D63" s="17">
        <v>3</v>
      </c>
      <c r="E63" s="17">
        <v>1</v>
      </c>
      <c r="F63" s="3">
        <f>$F$2</f>
        <v>225.8</v>
      </c>
      <c r="G63" s="3">
        <f>E63*F63</f>
        <v>225.8</v>
      </c>
      <c r="H63" s="16">
        <f>E63*F63*1.15</f>
        <v>259.67</v>
      </c>
    </row>
    <row r="64" spans="1:8" ht="15">
      <c r="A64" t="s">
        <v>45</v>
      </c>
      <c r="C64" t="s">
        <v>21</v>
      </c>
      <c r="D64" s="17">
        <v>5</v>
      </c>
      <c r="E64" s="17">
        <v>1</v>
      </c>
      <c r="F64" s="3">
        <f>$F$2</f>
        <v>225.8</v>
      </c>
      <c r="G64" s="3">
        <f>E64*F64</f>
        <v>225.8</v>
      </c>
      <c r="H64" s="16">
        <f>E64*F64*1.15</f>
        <v>259.67</v>
      </c>
    </row>
    <row r="65" spans="1:8" ht="15">
      <c r="A65" t="s">
        <v>45</v>
      </c>
      <c r="C65" t="s">
        <v>19</v>
      </c>
      <c r="D65" s="17">
        <v>2</v>
      </c>
      <c r="E65" s="17">
        <v>1</v>
      </c>
      <c r="F65" s="3">
        <f>$F$2</f>
        <v>225.8</v>
      </c>
      <c r="G65" s="3">
        <f>E65*F65</f>
        <v>225.8</v>
      </c>
      <c r="H65" s="16">
        <f>E65*F65*1.15</f>
        <v>259.67</v>
      </c>
    </row>
    <row r="66" spans="1:8" ht="15">
      <c r="A66" t="s">
        <v>45</v>
      </c>
      <c r="C66" t="s">
        <v>19</v>
      </c>
      <c r="D66" s="17">
        <v>5</v>
      </c>
      <c r="E66" s="17">
        <v>1</v>
      </c>
      <c r="F66" s="3">
        <f>$F$2</f>
        <v>225.8</v>
      </c>
      <c r="G66" s="3">
        <f>E66*F66</f>
        <v>225.8</v>
      </c>
      <c r="H66" s="16">
        <f>E66*F66*1.15</f>
        <v>259.67</v>
      </c>
    </row>
    <row r="67" spans="1:8" ht="15">
      <c r="A67" t="s">
        <v>45</v>
      </c>
      <c r="C67" t="s">
        <v>19</v>
      </c>
      <c r="D67" s="17">
        <v>2</v>
      </c>
      <c r="E67" s="17">
        <v>1</v>
      </c>
      <c r="F67" s="3">
        <f>$F$2</f>
        <v>225.8</v>
      </c>
      <c r="G67" s="3">
        <f>E67*F67</f>
        <v>225.8</v>
      </c>
      <c r="H67" s="16">
        <f>E67*F67*1.15</f>
        <v>259.67</v>
      </c>
    </row>
    <row r="68" spans="1:8" ht="15">
      <c r="A68" t="s">
        <v>45</v>
      </c>
      <c r="C68" t="s">
        <v>69</v>
      </c>
      <c r="E68" s="17">
        <v>1</v>
      </c>
      <c r="F68" s="3">
        <f>$F$3</f>
        <v>256.73</v>
      </c>
      <c r="G68" s="3">
        <f>E68*F68</f>
        <v>256.73</v>
      </c>
      <c r="H68" s="16">
        <f>E68*F68*1.15</f>
        <v>295.2395</v>
      </c>
    </row>
    <row r="69" spans="1:8" ht="15">
      <c r="A69" t="s">
        <v>45</v>
      </c>
      <c r="C69" t="s">
        <v>74</v>
      </c>
      <c r="E69" s="17">
        <v>1</v>
      </c>
      <c r="F69" s="3">
        <f>$F$3</f>
        <v>256.73</v>
      </c>
      <c r="G69" s="3">
        <f>E69*F69</f>
        <v>256.73</v>
      </c>
      <c r="H69" s="16">
        <f>E69*F69*1.15</f>
        <v>295.2395</v>
      </c>
    </row>
    <row r="70" spans="1:11" ht="15">
      <c r="A70" s="13"/>
      <c r="B70" s="13"/>
      <c r="C70" s="13"/>
      <c r="D70" s="14"/>
      <c r="E70" s="14"/>
      <c r="F70" s="15"/>
      <c r="G70" s="15"/>
      <c r="H70" s="19">
        <f>SUM(H61:H69)</f>
        <v>2408.1690000000003</v>
      </c>
      <c r="I70" s="13"/>
      <c r="J70" s="13"/>
      <c r="K70" s="19">
        <f>I70-H70</f>
        <v>-2408.1690000000003</v>
      </c>
    </row>
    <row r="71" spans="1:8" ht="15">
      <c r="A71" t="s">
        <v>44</v>
      </c>
      <c r="C71" t="s">
        <v>38</v>
      </c>
      <c r="D71" s="17">
        <v>3</v>
      </c>
      <c r="E71" s="17">
        <v>1</v>
      </c>
      <c r="F71" s="3">
        <f>$F$2</f>
        <v>225.8</v>
      </c>
      <c r="G71" s="3">
        <f>E71*F71</f>
        <v>225.8</v>
      </c>
      <c r="H71" s="16">
        <f>E71*F71*1.15</f>
        <v>259.67</v>
      </c>
    </row>
    <row r="72" spans="1:8" ht="15">
      <c r="A72" t="s">
        <v>44</v>
      </c>
      <c r="C72" t="s">
        <v>55</v>
      </c>
      <c r="D72" s="17">
        <v>2</v>
      </c>
      <c r="E72" s="17">
        <v>1</v>
      </c>
      <c r="F72" s="3">
        <f>$F$2</f>
        <v>225.8</v>
      </c>
      <c r="G72" s="3">
        <f>E72*F72</f>
        <v>225.8</v>
      </c>
      <c r="H72" s="16">
        <f>E72*F72*1.15</f>
        <v>259.67</v>
      </c>
    </row>
    <row r="73" spans="1:8" ht="15">
      <c r="A73" t="s">
        <v>44</v>
      </c>
      <c r="C73" t="s">
        <v>55</v>
      </c>
      <c r="D73" s="17">
        <v>3</v>
      </c>
      <c r="E73" s="17">
        <v>1</v>
      </c>
      <c r="F73" s="3">
        <f>$F$2</f>
        <v>225.8</v>
      </c>
      <c r="G73" s="3">
        <f>E73*F73</f>
        <v>225.8</v>
      </c>
      <c r="H73" s="16">
        <f>E73*F73*1.15</f>
        <v>259.67</v>
      </c>
    </row>
    <row r="74" spans="1:11" ht="15">
      <c r="A74" s="13"/>
      <c r="B74" s="13"/>
      <c r="C74" s="13"/>
      <c r="D74" s="14"/>
      <c r="E74" s="14"/>
      <c r="F74" s="15"/>
      <c r="G74" s="15"/>
      <c r="H74" s="19">
        <f>SUM(H71:H73)</f>
        <v>779.01</v>
      </c>
      <c r="I74" s="13"/>
      <c r="J74" s="13"/>
      <c r="K74" s="19">
        <f>I74-H74</f>
        <v>-779.01</v>
      </c>
    </row>
    <row r="75" spans="1:8" ht="15">
      <c r="A75" t="s">
        <v>35</v>
      </c>
      <c r="C75" t="s">
        <v>33</v>
      </c>
      <c r="D75" s="17">
        <v>1</v>
      </c>
      <c r="E75" s="17">
        <v>1</v>
      </c>
      <c r="F75" s="3">
        <f>$F$2</f>
        <v>225.8</v>
      </c>
      <c r="G75" s="3">
        <f>E75*F75</f>
        <v>225.8</v>
      </c>
      <c r="H75" s="16">
        <f>E75*F75*1.15</f>
        <v>259.67</v>
      </c>
    </row>
    <row r="76" spans="1:8" ht="15">
      <c r="A76" t="s">
        <v>35</v>
      </c>
      <c r="C76" t="s">
        <v>38</v>
      </c>
      <c r="D76" s="17">
        <v>5</v>
      </c>
      <c r="E76" s="17">
        <v>1</v>
      </c>
      <c r="F76" s="3">
        <f>$F$2</f>
        <v>225.8</v>
      </c>
      <c r="G76" s="3">
        <f>E76*F76</f>
        <v>225.8</v>
      </c>
      <c r="H76" s="16">
        <f>E76*F76*1.15</f>
        <v>259.67</v>
      </c>
    </row>
    <row r="77" spans="1:8" ht="15">
      <c r="A77" t="s">
        <v>35</v>
      </c>
      <c r="C77" t="s">
        <v>18</v>
      </c>
      <c r="D77" s="17">
        <v>3</v>
      </c>
      <c r="E77" s="17">
        <v>1</v>
      </c>
      <c r="F77" s="3">
        <f>$F$2</f>
        <v>225.8</v>
      </c>
      <c r="G77" s="3">
        <f>E77*F77</f>
        <v>225.8</v>
      </c>
      <c r="H77" s="16">
        <f>E77*F77*1.15</f>
        <v>259.67</v>
      </c>
    </row>
    <row r="78" spans="1:8" ht="15">
      <c r="A78" t="s">
        <v>35</v>
      </c>
      <c r="C78" t="s">
        <v>18</v>
      </c>
      <c r="D78" s="17">
        <v>4</v>
      </c>
      <c r="E78" s="17">
        <v>1</v>
      </c>
      <c r="F78" s="3">
        <f>$F$2</f>
        <v>225.8</v>
      </c>
      <c r="G78" s="3">
        <f>E78*F78</f>
        <v>225.8</v>
      </c>
      <c r="H78" s="16">
        <f>E78*F78*1.15</f>
        <v>259.67</v>
      </c>
    </row>
    <row r="79" spans="1:8" ht="15">
      <c r="A79" t="s">
        <v>35</v>
      </c>
      <c r="C79" t="s">
        <v>69</v>
      </c>
      <c r="E79" s="17">
        <v>1</v>
      </c>
      <c r="F79" s="3">
        <f>$F$3</f>
        <v>256.73</v>
      </c>
      <c r="G79" s="3">
        <f>E79*F79</f>
        <v>256.73</v>
      </c>
      <c r="H79" s="16">
        <f>E79*F79*1.15</f>
        <v>295.2395</v>
      </c>
    </row>
    <row r="80" spans="1:8" ht="15">
      <c r="A80" t="s">
        <v>35</v>
      </c>
      <c r="C80" t="s">
        <v>74</v>
      </c>
      <c r="E80" s="17">
        <v>1</v>
      </c>
      <c r="F80" s="3">
        <f>$F$3</f>
        <v>256.73</v>
      </c>
      <c r="G80" s="3">
        <f>E80*F80</f>
        <v>256.73</v>
      </c>
      <c r="H80" s="16">
        <f>E80*F80*1.15</f>
        <v>295.2395</v>
      </c>
    </row>
    <row r="81" spans="1:11" ht="15">
      <c r="A81" s="13"/>
      <c r="B81" s="13"/>
      <c r="C81" s="13"/>
      <c r="D81" s="14"/>
      <c r="E81" s="14"/>
      <c r="F81" s="15"/>
      <c r="G81" s="15"/>
      <c r="H81" s="19">
        <f>SUM(H75:H80)</f>
        <v>1629.159</v>
      </c>
      <c r="I81" s="13"/>
      <c r="J81" s="13"/>
      <c r="K81" s="19">
        <f>I81-H81</f>
        <v>-1629.159</v>
      </c>
    </row>
    <row r="82" spans="1:8" ht="15">
      <c r="A82" t="s">
        <v>25</v>
      </c>
      <c r="C82" t="s">
        <v>24</v>
      </c>
      <c r="E82" s="17">
        <v>1</v>
      </c>
      <c r="F82" s="3">
        <f>$F$9</f>
        <v>60.32</v>
      </c>
      <c r="G82" s="3">
        <f>E82*F82</f>
        <v>60.32</v>
      </c>
      <c r="H82" s="16">
        <f>E82*F82*1.15</f>
        <v>69.368</v>
      </c>
    </row>
    <row r="83" spans="1:8" ht="15">
      <c r="A83" t="s">
        <v>25</v>
      </c>
      <c r="C83" t="s">
        <v>33</v>
      </c>
      <c r="D83" s="17" t="s">
        <v>34</v>
      </c>
      <c r="E83" s="17">
        <v>5</v>
      </c>
      <c r="F83" s="3">
        <f>$F$2</f>
        <v>225.8</v>
      </c>
      <c r="G83" s="3">
        <f>E83*F83</f>
        <v>1129</v>
      </c>
      <c r="H83" s="16">
        <f>E83*F83*1.15</f>
        <v>1298.35</v>
      </c>
    </row>
    <row r="84" spans="1:8" ht="15">
      <c r="A84" t="s">
        <v>25</v>
      </c>
      <c r="C84" t="s">
        <v>38</v>
      </c>
      <c r="D84" s="17" t="s">
        <v>34</v>
      </c>
      <c r="E84" s="17">
        <v>5</v>
      </c>
      <c r="F84" s="3">
        <f>$F$2</f>
        <v>225.8</v>
      </c>
      <c r="G84" s="3">
        <f>E84*F84</f>
        <v>1129</v>
      </c>
      <c r="H84" s="16">
        <f>E84*F84*1.15</f>
        <v>1298.35</v>
      </c>
    </row>
    <row r="85" spans="1:8" ht="15">
      <c r="A85" t="s">
        <v>25</v>
      </c>
      <c r="C85" t="s">
        <v>63</v>
      </c>
      <c r="D85" s="17">
        <v>2</v>
      </c>
      <c r="E85" s="17">
        <v>1</v>
      </c>
      <c r="F85" s="3">
        <f>$F$3</f>
        <v>256.73</v>
      </c>
      <c r="G85" s="3">
        <f>E85*F85</f>
        <v>256.73</v>
      </c>
      <c r="H85" s="16">
        <f>E85*F85*1.15</f>
        <v>295.2395</v>
      </c>
    </row>
    <row r="86" spans="1:11" ht="15">
      <c r="A86" s="13"/>
      <c r="B86" s="13"/>
      <c r="C86" s="13"/>
      <c r="D86" s="14"/>
      <c r="E86" s="14"/>
      <c r="F86" s="15"/>
      <c r="G86" s="15"/>
      <c r="H86" s="19">
        <f>SUM(H82:H85)</f>
        <v>2961.3075</v>
      </c>
      <c r="I86" s="13"/>
      <c r="J86" s="13"/>
      <c r="K86" s="19">
        <f>I86-H86</f>
        <v>-2961.3075</v>
      </c>
    </row>
    <row r="87" spans="1:8" ht="15">
      <c r="A87" t="s">
        <v>59</v>
      </c>
      <c r="C87" t="s">
        <v>21</v>
      </c>
      <c r="D87" s="17" t="s">
        <v>34</v>
      </c>
      <c r="E87" s="17">
        <v>5</v>
      </c>
      <c r="F87" s="3">
        <f>$F$2</f>
        <v>225.8</v>
      </c>
      <c r="G87" s="3">
        <f>E87*F87</f>
        <v>1129</v>
      </c>
      <c r="H87" s="16">
        <f>E87*F87*1.15</f>
        <v>1298.35</v>
      </c>
    </row>
    <row r="88" spans="1:8" ht="15">
      <c r="A88" t="s">
        <v>59</v>
      </c>
      <c r="C88" t="s">
        <v>78</v>
      </c>
      <c r="E88" s="17">
        <v>1</v>
      </c>
      <c r="F88" s="3">
        <f>$F$3</f>
        <v>256.73</v>
      </c>
      <c r="G88" s="3">
        <f>E88*F88</f>
        <v>256.73</v>
      </c>
      <c r="H88" s="16">
        <f>E88*F88*1.15</f>
        <v>295.2395</v>
      </c>
    </row>
    <row r="89" spans="1:11" ht="15">
      <c r="A89" s="13"/>
      <c r="B89" s="13"/>
      <c r="C89" s="13"/>
      <c r="D89" s="14"/>
      <c r="E89" s="14"/>
      <c r="F89" s="15"/>
      <c r="G89" s="15"/>
      <c r="H89" s="19">
        <f>SUM(H87:H88)</f>
        <v>1593.5895</v>
      </c>
      <c r="I89" s="13"/>
      <c r="J89" s="13"/>
      <c r="K89" s="19">
        <f>I89-H89</f>
        <v>-1593.5895</v>
      </c>
    </row>
    <row r="90" spans="1:8" ht="15">
      <c r="A90" t="s">
        <v>40</v>
      </c>
      <c r="C90" t="s">
        <v>38</v>
      </c>
      <c r="D90" s="17">
        <v>3</v>
      </c>
      <c r="E90" s="17">
        <v>1</v>
      </c>
      <c r="F90" s="3">
        <f>$F$2</f>
        <v>225.8</v>
      </c>
      <c r="G90" s="3">
        <f>E90*F90</f>
        <v>225.8</v>
      </c>
      <c r="H90" s="16">
        <f>E90*F90*1.15</f>
        <v>259.67</v>
      </c>
    </row>
    <row r="91" spans="1:11" ht="15">
      <c r="A91" s="13"/>
      <c r="B91" s="13"/>
      <c r="C91" s="13"/>
      <c r="D91" s="14"/>
      <c r="E91" s="14"/>
      <c r="F91" s="15"/>
      <c r="G91" s="15"/>
      <c r="H91" s="19">
        <f>SUM(H90:H90)</f>
        <v>259.67</v>
      </c>
      <c r="I91" s="13"/>
      <c r="J91" s="13"/>
      <c r="K91" s="19">
        <f>I91-H91</f>
        <v>-259.67</v>
      </c>
    </row>
    <row r="92" spans="1:8" ht="15">
      <c r="A92" t="s">
        <v>39</v>
      </c>
      <c r="C92" t="s">
        <v>38</v>
      </c>
      <c r="D92" s="17">
        <v>2</v>
      </c>
      <c r="E92" s="17">
        <v>1</v>
      </c>
      <c r="F92" s="3">
        <f>$F$2</f>
        <v>225.8</v>
      </c>
      <c r="G92" s="3">
        <f>E92*F92</f>
        <v>225.8</v>
      </c>
      <c r="H92" s="16">
        <f>E92*F92*1.15</f>
        <v>259.67</v>
      </c>
    </row>
    <row r="93" spans="1:8" ht="15">
      <c r="A93" t="s">
        <v>39</v>
      </c>
      <c r="C93" t="s">
        <v>38</v>
      </c>
      <c r="D93" s="17">
        <v>5</v>
      </c>
      <c r="E93" s="17">
        <v>1</v>
      </c>
      <c r="F93" s="3">
        <f>$F$2</f>
        <v>225.8</v>
      </c>
      <c r="G93" s="3">
        <f>E93*F93</f>
        <v>225.8</v>
      </c>
      <c r="H93" s="16">
        <f>E93*F93*1.15</f>
        <v>259.67</v>
      </c>
    </row>
    <row r="94" spans="1:8" ht="15">
      <c r="A94" t="s">
        <v>39</v>
      </c>
      <c r="C94" t="s">
        <v>48</v>
      </c>
      <c r="D94" s="17">
        <v>1</v>
      </c>
      <c r="E94" s="17">
        <v>1</v>
      </c>
      <c r="F94" s="3">
        <f>$F$2</f>
        <v>225.8</v>
      </c>
      <c r="G94" s="3">
        <f>E94*F94</f>
        <v>225.8</v>
      </c>
      <c r="H94" s="16">
        <f>E94*F94*1.15</f>
        <v>259.67</v>
      </c>
    </row>
    <row r="95" spans="1:8" ht="15">
      <c r="A95" t="s">
        <v>39</v>
      </c>
      <c r="C95" t="s">
        <v>48</v>
      </c>
      <c r="D95" s="17">
        <v>2</v>
      </c>
      <c r="E95" s="17">
        <v>1</v>
      </c>
      <c r="F95" s="3">
        <f>$F$2</f>
        <v>225.8</v>
      </c>
      <c r="G95" s="3">
        <f>E95*F95</f>
        <v>225.8</v>
      </c>
      <c r="H95" s="16">
        <f>E95*F95*1.15</f>
        <v>259.67</v>
      </c>
    </row>
    <row r="96" spans="1:8" ht="15">
      <c r="A96" t="s">
        <v>39</v>
      </c>
      <c r="C96" t="s">
        <v>52</v>
      </c>
      <c r="D96" s="17">
        <v>5</v>
      </c>
      <c r="E96" s="17">
        <v>1</v>
      </c>
      <c r="F96" s="3">
        <f>$F$2</f>
        <v>225.8</v>
      </c>
      <c r="G96" s="3">
        <f>E96*F96</f>
        <v>225.8</v>
      </c>
      <c r="H96" s="16">
        <f>E96*F96*1.15</f>
        <v>259.67</v>
      </c>
    </row>
    <row r="97" spans="1:11" ht="15">
      <c r="A97" s="13"/>
      <c r="B97" s="13"/>
      <c r="C97" s="13"/>
      <c r="D97" s="14"/>
      <c r="E97" s="14"/>
      <c r="F97" s="15"/>
      <c r="G97" s="15"/>
      <c r="H97" s="19">
        <f>SUM(H92:H96)</f>
        <v>1298.3500000000001</v>
      </c>
      <c r="I97" s="13"/>
      <c r="J97" s="13"/>
      <c r="K97" s="19">
        <f>I97-H97</f>
        <v>-1298.3500000000001</v>
      </c>
    </row>
    <row r="98" spans="1:8" ht="15">
      <c r="A98" t="s">
        <v>41</v>
      </c>
      <c r="C98" t="s">
        <v>38</v>
      </c>
      <c r="D98" s="17">
        <v>4</v>
      </c>
      <c r="E98" s="17">
        <v>1</v>
      </c>
      <c r="F98" s="3">
        <f>$F$2</f>
        <v>225.8</v>
      </c>
      <c r="G98" s="3">
        <f>E98*F98</f>
        <v>225.8</v>
      </c>
      <c r="H98" s="16">
        <f>E98*F98*1.15</f>
        <v>259.67</v>
      </c>
    </row>
    <row r="99" spans="1:8" ht="15">
      <c r="A99" t="s">
        <v>41</v>
      </c>
      <c r="C99" t="s">
        <v>52</v>
      </c>
      <c r="D99" s="17">
        <v>1</v>
      </c>
      <c r="E99" s="17">
        <v>1</v>
      </c>
      <c r="F99" s="3">
        <f>$F$2</f>
        <v>225.8</v>
      </c>
      <c r="G99" s="3">
        <f>E99*F99</f>
        <v>225.8</v>
      </c>
      <c r="H99" s="16">
        <f>E99*F99*1.15</f>
        <v>259.67</v>
      </c>
    </row>
    <row r="100" spans="1:8" ht="15">
      <c r="A100" t="s">
        <v>41</v>
      </c>
      <c r="C100" t="s">
        <v>21</v>
      </c>
      <c r="D100" s="17">
        <v>5</v>
      </c>
      <c r="E100" s="17">
        <v>1</v>
      </c>
      <c r="F100" s="3">
        <f>$F$2</f>
        <v>225.8</v>
      </c>
      <c r="G100" s="3">
        <f>E100*F100</f>
        <v>225.8</v>
      </c>
      <c r="H100" s="16">
        <f>E100*F100*1.15</f>
        <v>259.67</v>
      </c>
    </row>
    <row r="101" spans="1:8" ht="15">
      <c r="A101" t="s">
        <v>41</v>
      </c>
      <c r="C101" t="s">
        <v>76</v>
      </c>
      <c r="E101" s="17">
        <v>1</v>
      </c>
      <c r="F101" s="3">
        <f>$F$3</f>
        <v>256.73</v>
      </c>
      <c r="G101" s="3">
        <f>E101*F101</f>
        <v>256.73</v>
      </c>
      <c r="H101" s="16">
        <f>E101*F101*1.15</f>
        <v>295.2395</v>
      </c>
    </row>
    <row r="102" spans="1:8" ht="15">
      <c r="A102" t="s">
        <v>41</v>
      </c>
      <c r="C102" t="s">
        <v>78</v>
      </c>
      <c r="E102" s="17">
        <v>1</v>
      </c>
      <c r="F102" s="3">
        <f>$F$3</f>
        <v>256.73</v>
      </c>
      <c r="G102" s="3">
        <f>E102*F102</f>
        <v>256.73</v>
      </c>
      <c r="H102" s="16">
        <f>E102*F102*1.15</f>
        <v>295.2395</v>
      </c>
    </row>
    <row r="103" spans="1:11" ht="15">
      <c r="A103" s="13"/>
      <c r="B103" s="13"/>
      <c r="C103" s="13"/>
      <c r="D103" s="14"/>
      <c r="E103" s="14"/>
      <c r="F103" s="15"/>
      <c r="G103" s="15"/>
      <c r="H103" s="19">
        <f>SUM(H98:H102)</f>
        <v>1369.489</v>
      </c>
      <c r="I103" s="13"/>
      <c r="J103" s="13"/>
      <c r="K103" s="19">
        <f>I103-H103</f>
        <v>-1369.489</v>
      </c>
    </row>
    <row r="104" spans="1:8" ht="15">
      <c r="A104" s="20" t="s">
        <v>22</v>
      </c>
      <c r="C104" t="s">
        <v>23</v>
      </c>
      <c r="E104" s="17">
        <v>1</v>
      </c>
      <c r="F104" s="3">
        <f>$F$9</f>
        <v>60.32</v>
      </c>
      <c r="G104" s="3">
        <f>E104*F104</f>
        <v>60.32</v>
      </c>
      <c r="H104" s="16">
        <f>E104*F104*1.15</f>
        <v>69.368</v>
      </c>
    </row>
    <row r="105" spans="1:8" ht="15">
      <c r="A105" s="20" t="s">
        <v>22</v>
      </c>
      <c r="C105" t="s">
        <v>24</v>
      </c>
      <c r="E105" s="17">
        <v>1</v>
      </c>
      <c r="F105" s="3">
        <f>$F$9</f>
        <v>60.32</v>
      </c>
      <c r="G105" s="3">
        <f>E105*F105</f>
        <v>60.32</v>
      </c>
      <c r="H105" s="16">
        <f>E105*F105*1.15</f>
        <v>69.368</v>
      </c>
    </row>
    <row r="106" spans="1:8" ht="15">
      <c r="A106" t="s">
        <v>22</v>
      </c>
      <c r="C106" t="s">
        <v>38</v>
      </c>
      <c r="D106" s="17">
        <v>4</v>
      </c>
      <c r="E106" s="17">
        <v>1</v>
      </c>
      <c r="F106" s="3">
        <f>$F$2</f>
        <v>225.8</v>
      </c>
      <c r="G106" s="3">
        <f>E106*F106</f>
        <v>225.8</v>
      </c>
      <c r="H106" s="16">
        <f>E106*F106*1.15</f>
        <v>259.67</v>
      </c>
    </row>
    <row r="107" spans="1:8" ht="15">
      <c r="A107" t="s">
        <v>22</v>
      </c>
      <c r="C107" t="s">
        <v>69</v>
      </c>
      <c r="E107" s="17">
        <v>1</v>
      </c>
      <c r="F107" s="3">
        <f>$F$3</f>
        <v>256.73</v>
      </c>
      <c r="G107" s="3">
        <f>E107*F107</f>
        <v>256.73</v>
      </c>
      <c r="H107" s="16">
        <f>E107*F107*1.15</f>
        <v>295.2395</v>
      </c>
    </row>
    <row r="108" spans="1:8" ht="15">
      <c r="A108" t="s">
        <v>22</v>
      </c>
      <c r="C108" t="s">
        <v>71</v>
      </c>
      <c r="E108" s="17">
        <v>1</v>
      </c>
      <c r="F108" s="3">
        <f>$F$3</f>
        <v>256.73</v>
      </c>
      <c r="G108" s="3">
        <f>E108*F108</f>
        <v>256.73</v>
      </c>
      <c r="H108" s="16">
        <f>E108*F108*1.15</f>
        <v>295.2395</v>
      </c>
    </row>
    <row r="109" spans="1:11" ht="15">
      <c r="A109" s="13"/>
      <c r="B109" s="13"/>
      <c r="C109" s="13"/>
      <c r="D109" s="14"/>
      <c r="E109" s="14"/>
      <c r="F109" s="15"/>
      <c r="G109" s="15"/>
      <c r="H109" s="19">
        <f>SUM(H104:H108)</f>
        <v>988.8850000000001</v>
      </c>
      <c r="I109" s="13"/>
      <c r="J109" s="13"/>
      <c r="K109" s="19">
        <f>I109-H109</f>
        <v>-988.8850000000001</v>
      </c>
    </row>
    <row r="110" spans="1:8" ht="15">
      <c r="A110" t="s">
        <v>57</v>
      </c>
      <c r="C110" t="s">
        <v>56</v>
      </c>
      <c r="D110" s="17">
        <v>1</v>
      </c>
      <c r="E110" s="17">
        <v>1</v>
      </c>
      <c r="F110" s="3">
        <f>$F$2</f>
        <v>225.8</v>
      </c>
      <c r="G110" s="3">
        <f>E110*F110</f>
        <v>225.8</v>
      </c>
      <c r="H110" s="16">
        <f>E110*F110*1.15</f>
        <v>259.67</v>
      </c>
    </row>
    <row r="111" spans="1:8" ht="15">
      <c r="A111" t="s">
        <v>57</v>
      </c>
      <c r="C111" t="s">
        <v>56</v>
      </c>
      <c r="D111" s="17">
        <v>5</v>
      </c>
      <c r="E111" s="17">
        <v>1</v>
      </c>
      <c r="F111" s="3">
        <f>$F$2</f>
        <v>225.8</v>
      </c>
      <c r="G111" s="3">
        <f>E111*F111</f>
        <v>225.8</v>
      </c>
      <c r="H111" s="16">
        <f>E111*F111*1.15</f>
        <v>259.67</v>
      </c>
    </row>
    <row r="112" spans="1:8" ht="15">
      <c r="A112" t="s">
        <v>57</v>
      </c>
      <c r="C112" t="s">
        <v>56</v>
      </c>
      <c r="D112" s="17">
        <v>4</v>
      </c>
      <c r="E112" s="17">
        <v>1</v>
      </c>
      <c r="F112" s="3">
        <f>$F$2</f>
        <v>225.8</v>
      </c>
      <c r="G112" s="3">
        <f>E112*F112</f>
        <v>225.8</v>
      </c>
      <c r="H112" s="16">
        <f>E112*F112*1.15</f>
        <v>259.67</v>
      </c>
    </row>
    <row r="113" spans="1:8" ht="15">
      <c r="A113" t="s">
        <v>57</v>
      </c>
      <c r="C113" t="s">
        <v>56</v>
      </c>
      <c r="D113" s="17">
        <v>5</v>
      </c>
      <c r="E113" s="17">
        <v>1</v>
      </c>
      <c r="F113" s="3">
        <f>$F$2</f>
        <v>225.8</v>
      </c>
      <c r="G113" s="3">
        <f>E113*F113</f>
        <v>225.8</v>
      </c>
      <c r="H113" s="16">
        <f>E113*F113*1.15</f>
        <v>259.67</v>
      </c>
    </row>
    <row r="114" spans="1:8" ht="15">
      <c r="A114" t="s">
        <v>57</v>
      </c>
      <c r="C114" t="s">
        <v>71</v>
      </c>
      <c r="E114" s="17">
        <v>1</v>
      </c>
      <c r="F114" s="3">
        <f>$F$3</f>
        <v>256.73</v>
      </c>
      <c r="G114" s="3">
        <f>E114*F114</f>
        <v>256.73</v>
      </c>
      <c r="H114" s="16">
        <f>E114*F114*1.15</f>
        <v>295.2395</v>
      </c>
    </row>
    <row r="115" spans="1:8" ht="15">
      <c r="A115" t="s">
        <v>57</v>
      </c>
      <c r="C115" t="s">
        <v>78</v>
      </c>
      <c r="E115" s="17">
        <v>1</v>
      </c>
      <c r="F115" s="3">
        <f>$F$3</f>
        <v>256.73</v>
      </c>
      <c r="G115" s="3">
        <f>E115*F115</f>
        <v>256.73</v>
      </c>
      <c r="H115" s="16">
        <f>E115*F115*1.15</f>
        <v>295.2395</v>
      </c>
    </row>
    <row r="116" spans="1:11" ht="15">
      <c r="A116" s="13"/>
      <c r="B116" s="13"/>
      <c r="C116" s="13"/>
      <c r="D116" s="14"/>
      <c r="E116" s="14"/>
      <c r="F116" s="15"/>
      <c r="G116" s="15"/>
      <c r="H116" s="19">
        <f>SUM(H110:H115)</f>
        <v>1629.159</v>
      </c>
      <c r="I116" s="13"/>
      <c r="J116" s="13"/>
      <c r="K116" s="19">
        <f>I116-H116</f>
        <v>-1629.159</v>
      </c>
    </row>
    <row r="117" spans="1:8" ht="15">
      <c r="A117" t="s">
        <v>37</v>
      </c>
      <c r="C117" t="s">
        <v>33</v>
      </c>
      <c r="D117" s="17" t="s">
        <v>34</v>
      </c>
      <c r="E117" s="17">
        <v>5</v>
      </c>
      <c r="F117" s="3">
        <f>$F$2</f>
        <v>225.8</v>
      </c>
      <c r="G117" s="3">
        <f>E117*F117</f>
        <v>1129</v>
      </c>
      <c r="H117" s="16">
        <f>E117*F117*1.15</f>
        <v>1298.35</v>
      </c>
    </row>
    <row r="118" spans="1:8" ht="15">
      <c r="A118" t="s">
        <v>37</v>
      </c>
      <c r="C118" t="s">
        <v>38</v>
      </c>
      <c r="D118" s="17" t="s">
        <v>34</v>
      </c>
      <c r="E118" s="17">
        <v>5</v>
      </c>
      <c r="F118" s="3">
        <f>$F$2</f>
        <v>225.8</v>
      </c>
      <c r="G118" s="3">
        <f>E118*F118</f>
        <v>1129</v>
      </c>
      <c r="H118" s="16">
        <f>E118*F118*1.15</f>
        <v>1298.35</v>
      </c>
    </row>
    <row r="119" spans="1:8" ht="15">
      <c r="A119" t="s">
        <v>37</v>
      </c>
      <c r="C119" t="s">
        <v>20</v>
      </c>
      <c r="D119" s="17">
        <v>4</v>
      </c>
      <c r="E119" s="17">
        <v>1</v>
      </c>
      <c r="F119" s="3">
        <f>$F$2</f>
        <v>225.8</v>
      </c>
      <c r="G119" s="3">
        <f>E119*F119</f>
        <v>225.8</v>
      </c>
      <c r="H119" s="16">
        <f>E119*F119*1.15</f>
        <v>259.67</v>
      </c>
    </row>
    <row r="120" spans="1:8" ht="15">
      <c r="A120" t="s">
        <v>37</v>
      </c>
      <c r="C120" t="s">
        <v>20</v>
      </c>
      <c r="D120" s="17" t="s">
        <v>34</v>
      </c>
      <c r="E120" s="17">
        <v>5</v>
      </c>
      <c r="F120" s="3">
        <f>$F$2</f>
        <v>225.8</v>
      </c>
      <c r="G120" s="3">
        <f>E120*F120</f>
        <v>1129</v>
      </c>
      <c r="H120" s="16">
        <f>E120*F120*1.15</f>
        <v>1298.35</v>
      </c>
    </row>
    <row r="121" spans="1:8" ht="15">
      <c r="A121" t="s">
        <v>37</v>
      </c>
      <c r="C121" t="s">
        <v>18</v>
      </c>
      <c r="D121" s="17">
        <v>4</v>
      </c>
      <c r="E121" s="17">
        <v>1</v>
      </c>
      <c r="F121" s="3">
        <f>$F$2</f>
        <v>225.8</v>
      </c>
      <c r="G121" s="3">
        <f>E121*F121</f>
        <v>225.8</v>
      </c>
      <c r="H121" s="16">
        <f>E121*F121*1.15</f>
        <v>259.67</v>
      </c>
    </row>
    <row r="122" spans="1:8" ht="15">
      <c r="A122" t="s">
        <v>37</v>
      </c>
      <c r="C122" t="s">
        <v>18</v>
      </c>
      <c r="D122" s="17" t="s">
        <v>34</v>
      </c>
      <c r="E122" s="17">
        <v>5</v>
      </c>
      <c r="F122" s="3">
        <f>$F$2</f>
        <v>225.8</v>
      </c>
      <c r="G122" s="3">
        <f>E122*F122</f>
        <v>1129</v>
      </c>
      <c r="H122" s="16">
        <f>E122*F122*1.15</f>
        <v>1298.35</v>
      </c>
    </row>
    <row r="123" spans="1:8" ht="15">
      <c r="A123" t="s">
        <v>37</v>
      </c>
      <c r="C123" t="s">
        <v>48</v>
      </c>
      <c r="D123" s="17" t="s">
        <v>34</v>
      </c>
      <c r="E123" s="17">
        <v>5</v>
      </c>
      <c r="F123" s="3">
        <f>$F$2</f>
        <v>225.8</v>
      </c>
      <c r="G123" s="3">
        <f>E123*F123</f>
        <v>1129</v>
      </c>
      <c r="H123" s="16">
        <f>E123*F123*1.15</f>
        <v>1298.35</v>
      </c>
    </row>
    <row r="124" spans="1:8" ht="15">
      <c r="A124" t="s">
        <v>37</v>
      </c>
      <c r="C124" t="s">
        <v>51</v>
      </c>
      <c r="D124" s="17" t="s">
        <v>34</v>
      </c>
      <c r="E124" s="17">
        <v>5</v>
      </c>
      <c r="F124" s="3">
        <f>$F$2</f>
        <v>225.8</v>
      </c>
      <c r="G124" s="3">
        <f>E124*F124</f>
        <v>1129</v>
      </c>
      <c r="H124" s="16">
        <f>E124*F124*1.15</f>
        <v>1298.35</v>
      </c>
    </row>
    <row r="125" spans="1:8" ht="15">
      <c r="A125" t="s">
        <v>37</v>
      </c>
      <c r="C125" t="s">
        <v>52</v>
      </c>
      <c r="D125" s="17">
        <v>1</v>
      </c>
      <c r="E125" s="17">
        <v>1</v>
      </c>
      <c r="F125" s="3">
        <f>$F$2</f>
        <v>225.8</v>
      </c>
      <c r="G125" s="3">
        <f>E125*F125</f>
        <v>225.8</v>
      </c>
      <c r="H125" s="16">
        <f>E125*F125*1.15</f>
        <v>259.67</v>
      </c>
    </row>
    <row r="126" spans="1:8" ht="15">
      <c r="A126" t="s">
        <v>37</v>
      </c>
      <c r="C126" t="s">
        <v>52</v>
      </c>
      <c r="D126" s="17">
        <v>5</v>
      </c>
      <c r="E126" s="17">
        <v>1</v>
      </c>
      <c r="F126" s="3">
        <f>$F$2</f>
        <v>225.8</v>
      </c>
      <c r="G126" s="3">
        <f>E126*F126</f>
        <v>225.8</v>
      </c>
      <c r="H126" s="16">
        <f>E126*F126*1.15</f>
        <v>259.67</v>
      </c>
    </row>
    <row r="127" spans="1:8" ht="15">
      <c r="A127" t="s">
        <v>37</v>
      </c>
      <c r="C127" t="s">
        <v>55</v>
      </c>
      <c r="D127" s="17">
        <v>3</v>
      </c>
      <c r="E127" s="17">
        <v>1</v>
      </c>
      <c r="F127" s="3">
        <f>$F$2</f>
        <v>225.8</v>
      </c>
      <c r="G127" s="3">
        <f>E127*F127</f>
        <v>225.8</v>
      </c>
      <c r="H127" s="16">
        <f>E127*F127*1.15</f>
        <v>259.67</v>
      </c>
    </row>
    <row r="128" spans="1:8" ht="15">
      <c r="A128" t="s">
        <v>37</v>
      </c>
      <c r="C128" t="s">
        <v>21</v>
      </c>
      <c r="D128" s="17">
        <v>2</v>
      </c>
      <c r="E128" s="17">
        <v>1</v>
      </c>
      <c r="F128" s="3">
        <f>$F$2</f>
        <v>225.8</v>
      </c>
      <c r="G128" s="3">
        <f>E128*F128</f>
        <v>225.8</v>
      </c>
      <c r="H128" s="16">
        <f>E128*F128*1.15</f>
        <v>259.67</v>
      </c>
    </row>
    <row r="129" spans="1:8" ht="15">
      <c r="A129" t="s">
        <v>37</v>
      </c>
      <c r="C129" t="s">
        <v>21</v>
      </c>
      <c r="D129" s="17">
        <v>5</v>
      </c>
      <c r="E129" s="17">
        <v>1</v>
      </c>
      <c r="F129" s="3">
        <f>$F$3</f>
        <v>256.73</v>
      </c>
      <c r="G129" s="3">
        <f>E129*F129</f>
        <v>256.73</v>
      </c>
      <c r="H129" s="16">
        <f>E129*F129*1.15</f>
        <v>295.2395</v>
      </c>
    </row>
    <row r="130" spans="1:8" ht="15">
      <c r="A130" t="s">
        <v>37</v>
      </c>
      <c r="C130" t="s">
        <v>21</v>
      </c>
      <c r="D130" s="17">
        <v>5</v>
      </c>
      <c r="E130" s="17">
        <v>1</v>
      </c>
      <c r="F130" s="3">
        <f>$F$3</f>
        <v>256.73</v>
      </c>
      <c r="G130" s="3">
        <f>E130*F130</f>
        <v>256.73</v>
      </c>
      <c r="H130" s="16">
        <f>E130*F130*1.15</f>
        <v>295.2395</v>
      </c>
    </row>
    <row r="131" spans="1:8" ht="15">
      <c r="A131" t="s">
        <v>37</v>
      </c>
      <c r="C131" t="s">
        <v>61</v>
      </c>
      <c r="D131" s="17">
        <v>3</v>
      </c>
      <c r="E131" s="17">
        <v>1</v>
      </c>
      <c r="F131" s="3">
        <f>$F$3</f>
        <v>256.73</v>
      </c>
      <c r="G131" s="3">
        <f>E131*F131</f>
        <v>256.73</v>
      </c>
      <c r="H131" s="16">
        <f>E131*F131*1.15</f>
        <v>295.2395</v>
      </c>
    </row>
    <row r="132" spans="1:8" ht="15">
      <c r="A132" t="s">
        <v>37</v>
      </c>
      <c r="C132" t="s">
        <v>19</v>
      </c>
      <c r="D132" s="17">
        <v>4</v>
      </c>
      <c r="E132" s="17">
        <v>1</v>
      </c>
      <c r="F132" s="3">
        <f>$F$2</f>
        <v>225.8</v>
      </c>
      <c r="G132" s="3">
        <f>E132*F132</f>
        <v>225.8</v>
      </c>
      <c r="H132" s="16">
        <f>E132*F132*1.15</f>
        <v>259.67</v>
      </c>
    </row>
    <row r="133" spans="1:8" ht="15">
      <c r="A133" t="s">
        <v>37</v>
      </c>
      <c r="C133" t="s">
        <v>19</v>
      </c>
      <c r="D133" s="17" t="s">
        <v>34</v>
      </c>
      <c r="E133" s="17">
        <v>5</v>
      </c>
      <c r="F133" s="3">
        <f>$F$2</f>
        <v>225.8</v>
      </c>
      <c r="G133" s="3">
        <f>E133*F133</f>
        <v>1129</v>
      </c>
      <c r="H133" s="16">
        <f>E133*F133*1.15</f>
        <v>1298.35</v>
      </c>
    </row>
    <row r="134" spans="1:8" ht="15">
      <c r="A134" t="s">
        <v>37</v>
      </c>
      <c r="C134" t="s">
        <v>66</v>
      </c>
      <c r="E134" s="17">
        <v>1</v>
      </c>
      <c r="F134" s="3">
        <f>$F$3</f>
        <v>256.73</v>
      </c>
      <c r="G134" s="3">
        <f>E134*F134</f>
        <v>256.73</v>
      </c>
      <c r="H134" s="16">
        <f>E134*F134*1.15</f>
        <v>295.2395</v>
      </c>
    </row>
    <row r="135" spans="1:8" ht="15">
      <c r="A135" t="s">
        <v>37</v>
      </c>
      <c r="C135" t="s">
        <v>74</v>
      </c>
      <c r="E135" s="17">
        <v>1</v>
      </c>
      <c r="F135" s="3">
        <f>$F$3</f>
        <v>256.73</v>
      </c>
      <c r="G135" s="3">
        <f>E135*F135</f>
        <v>256.73</v>
      </c>
      <c r="H135" s="16">
        <f>E135*F135*1.15</f>
        <v>295.2395</v>
      </c>
    </row>
    <row r="136" spans="1:8" ht="15">
      <c r="A136" t="s">
        <v>37</v>
      </c>
      <c r="C136" t="s">
        <v>75</v>
      </c>
      <c r="E136" s="17">
        <v>1</v>
      </c>
      <c r="F136" s="3">
        <f>$F$3</f>
        <v>256.73</v>
      </c>
      <c r="G136" s="3">
        <f>E136*F136</f>
        <v>256.73</v>
      </c>
      <c r="H136" s="16">
        <f>E136*F136*1.15</f>
        <v>295.2395</v>
      </c>
    </row>
    <row r="137" spans="1:8" ht="15">
      <c r="A137" t="s">
        <v>37</v>
      </c>
      <c r="C137" t="s">
        <v>76</v>
      </c>
      <c r="E137" s="17">
        <v>1</v>
      </c>
      <c r="F137" s="3">
        <f>$F$3</f>
        <v>256.73</v>
      </c>
      <c r="G137" s="3">
        <f>E137*F137</f>
        <v>256.73</v>
      </c>
      <c r="H137" s="16">
        <f>E137*F137*1.15</f>
        <v>295.2395</v>
      </c>
    </row>
    <row r="138" spans="1:8" ht="15">
      <c r="A138" t="s">
        <v>37</v>
      </c>
      <c r="C138" t="s">
        <v>78</v>
      </c>
      <c r="E138" s="17">
        <v>1</v>
      </c>
      <c r="F138" s="3">
        <f>$F$3</f>
        <v>256.73</v>
      </c>
      <c r="G138" s="3">
        <f>E138*F138</f>
        <v>256.73</v>
      </c>
      <c r="H138" s="16">
        <f>E138*F138*1.15</f>
        <v>295.2395</v>
      </c>
    </row>
    <row r="139" spans="1:11" ht="15">
      <c r="A139" s="13"/>
      <c r="B139" s="13"/>
      <c r="C139" s="13"/>
      <c r="D139" s="14"/>
      <c r="E139" s="14"/>
      <c r="F139" s="15"/>
      <c r="G139" s="15"/>
      <c r="H139" s="19">
        <f>SUM(H117:H138)</f>
        <v>13268.055999999999</v>
      </c>
      <c r="I139" s="13"/>
      <c r="J139" s="13"/>
      <c r="K139" s="19">
        <f>I139-H139</f>
        <v>-13268.055999999999</v>
      </c>
    </row>
    <row r="140" spans="1:8" ht="15">
      <c r="A140" t="s">
        <v>47</v>
      </c>
      <c r="C140" t="s">
        <v>20</v>
      </c>
      <c r="D140" s="17">
        <v>4</v>
      </c>
      <c r="E140" s="17">
        <v>1</v>
      </c>
      <c r="F140" s="3">
        <f>$F$2</f>
        <v>225.8</v>
      </c>
      <c r="G140" s="3">
        <f>E140*F140</f>
        <v>225.8</v>
      </c>
      <c r="H140" s="16">
        <f>E140*F140*1.15</f>
        <v>259.67</v>
      </c>
    </row>
    <row r="141" spans="1:8" ht="15">
      <c r="A141" t="s">
        <v>47</v>
      </c>
      <c r="C141" t="s">
        <v>19</v>
      </c>
      <c r="D141" s="17">
        <v>5</v>
      </c>
      <c r="E141" s="17">
        <v>1</v>
      </c>
      <c r="F141" s="3">
        <f>$F$2</f>
        <v>225.8</v>
      </c>
      <c r="G141" s="3">
        <f>E141*F141</f>
        <v>225.8</v>
      </c>
      <c r="H141" s="16">
        <f>E141*F141*1.15</f>
        <v>259.67</v>
      </c>
    </row>
    <row r="142" spans="1:11" ht="15">
      <c r="A142" s="13"/>
      <c r="B142" s="13"/>
      <c r="C142" s="13"/>
      <c r="D142" s="14"/>
      <c r="E142" s="14"/>
      <c r="F142" s="15"/>
      <c r="G142" s="15"/>
      <c r="H142" s="19">
        <f>SUM(H140:H141)</f>
        <v>519.34</v>
      </c>
      <c r="I142" s="13"/>
      <c r="J142" s="13"/>
      <c r="K142" s="19">
        <f>I142-H142</f>
        <v>-519.34</v>
      </c>
    </row>
    <row r="143" spans="1:8" ht="15">
      <c r="A143" t="s">
        <v>62</v>
      </c>
      <c r="C143" t="s">
        <v>61</v>
      </c>
      <c r="D143" s="17">
        <v>2</v>
      </c>
      <c r="E143" s="17">
        <v>1</v>
      </c>
      <c r="F143" s="3">
        <f>$F$2</f>
        <v>225.8</v>
      </c>
      <c r="G143" s="3">
        <f>E143*F143</f>
        <v>225.8</v>
      </c>
      <c r="H143" s="16">
        <f>E143*F143*1.15</f>
        <v>259.67</v>
      </c>
    </row>
    <row r="144" spans="1:8" ht="15">
      <c r="A144" t="s">
        <v>62</v>
      </c>
      <c r="C144" t="s">
        <v>61</v>
      </c>
      <c r="D144" s="17">
        <v>3</v>
      </c>
      <c r="E144" s="17">
        <v>1</v>
      </c>
      <c r="F144" s="3">
        <f>$F$2</f>
        <v>225.8</v>
      </c>
      <c r="G144" s="3">
        <f>E144*F144</f>
        <v>225.8</v>
      </c>
      <c r="H144" s="16">
        <f>E144*F144*1.15</f>
        <v>259.67</v>
      </c>
    </row>
    <row r="145" spans="1:8" ht="15">
      <c r="A145" t="s">
        <v>62</v>
      </c>
      <c r="C145" t="s">
        <v>61</v>
      </c>
      <c r="D145" s="17">
        <v>4</v>
      </c>
      <c r="E145" s="17">
        <v>1</v>
      </c>
      <c r="F145" s="3">
        <f>$F$2</f>
        <v>225.8</v>
      </c>
      <c r="G145" s="3">
        <f>E145*F145</f>
        <v>225.8</v>
      </c>
      <c r="H145" s="16">
        <f>E145*F145*1.15</f>
        <v>259.67</v>
      </c>
    </row>
    <row r="146" spans="1:8" ht="15">
      <c r="A146" t="s">
        <v>62</v>
      </c>
      <c r="C146" t="s">
        <v>61</v>
      </c>
      <c r="D146" s="17">
        <v>5</v>
      </c>
      <c r="E146" s="17">
        <v>1</v>
      </c>
      <c r="F146" s="3">
        <f>$F$2</f>
        <v>225.8</v>
      </c>
      <c r="G146" s="3">
        <f>E146*F146</f>
        <v>225.8</v>
      </c>
      <c r="H146" s="16">
        <f>E146*F146*1.15</f>
        <v>259.67</v>
      </c>
    </row>
    <row r="147" spans="1:11" ht="15">
      <c r="A147" s="13"/>
      <c r="B147" s="13"/>
      <c r="C147" s="13"/>
      <c r="D147" s="14"/>
      <c r="E147" s="14"/>
      <c r="F147" s="15"/>
      <c r="G147" s="15"/>
      <c r="H147" s="19">
        <f>SUM(H143:H146)</f>
        <v>1038.68</v>
      </c>
      <c r="I147" s="13"/>
      <c r="J147" s="13"/>
      <c r="K147" s="19">
        <f>I147-H147</f>
        <v>-1038.68</v>
      </c>
    </row>
    <row r="148" spans="1:8" ht="15">
      <c r="A148" t="s">
        <v>26</v>
      </c>
      <c r="C148" t="s">
        <v>27</v>
      </c>
      <c r="D148" s="17">
        <v>1</v>
      </c>
      <c r="E148" s="17">
        <v>1</v>
      </c>
      <c r="F148" s="3">
        <f>$F$6</f>
        <v>451.0035</v>
      </c>
      <c r="G148" s="3">
        <f>E148*F148</f>
        <v>451.0035</v>
      </c>
      <c r="H148" s="16">
        <f>E148*F148*1.15</f>
        <v>518.6540249999999</v>
      </c>
    </row>
    <row r="149" spans="1:8" ht="15">
      <c r="A149" t="s">
        <v>26</v>
      </c>
      <c r="C149" t="s">
        <v>18</v>
      </c>
      <c r="D149" s="17">
        <v>2</v>
      </c>
      <c r="E149" s="17">
        <v>1</v>
      </c>
      <c r="F149" s="3">
        <f>$F$2</f>
        <v>225.8</v>
      </c>
      <c r="G149" s="3">
        <f>E149*F149</f>
        <v>225.8</v>
      </c>
      <c r="H149" s="16">
        <f>E149*F149*1.15</f>
        <v>259.67</v>
      </c>
    </row>
    <row r="150" spans="1:8" ht="15">
      <c r="A150" t="s">
        <v>26</v>
      </c>
      <c r="C150" t="s">
        <v>18</v>
      </c>
      <c r="D150" s="17">
        <v>3</v>
      </c>
      <c r="E150" s="17">
        <v>1</v>
      </c>
      <c r="F150" s="3">
        <f>$F$2</f>
        <v>225.8</v>
      </c>
      <c r="G150" s="3">
        <f>E150*F150</f>
        <v>225.8</v>
      </c>
      <c r="H150" s="16">
        <f>E150*F150*1.15</f>
        <v>259.67</v>
      </c>
    </row>
    <row r="151" spans="1:8" ht="15">
      <c r="A151" t="s">
        <v>26</v>
      </c>
      <c r="C151" t="s">
        <v>18</v>
      </c>
      <c r="D151" s="17">
        <v>4</v>
      </c>
      <c r="E151" s="17">
        <v>1</v>
      </c>
      <c r="F151" s="3">
        <f>$F$2</f>
        <v>225.8</v>
      </c>
      <c r="G151" s="3">
        <f>E151*F151</f>
        <v>225.8</v>
      </c>
      <c r="H151" s="16">
        <f>E151*F151*1.15</f>
        <v>259.67</v>
      </c>
    </row>
    <row r="152" spans="1:8" ht="15">
      <c r="A152" t="s">
        <v>26</v>
      </c>
      <c r="C152" t="s">
        <v>52</v>
      </c>
      <c r="D152" s="17">
        <v>5</v>
      </c>
      <c r="E152" s="17">
        <v>1</v>
      </c>
      <c r="F152" s="3">
        <f>$F$2</f>
        <v>225.8</v>
      </c>
      <c r="G152" s="3">
        <f>E152*F152</f>
        <v>225.8</v>
      </c>
      <c r="H152" s="16">
        <f>E152*F152*1.15</f>
        <v>259.67</v>
      </c>
    </row>
    <row r="153" spans="1:8" ht="15">
      <c r="A153" t="s">
        <v>26</v>
      </c>
      <c r="C153" t="s">
        <v>56</v>
      </c>
      <c r="D153" s="17">
        <v>2</v>
      </c>
      <c r="E153" s="17">
        <v>1</v>
      </c>
      <c r="F153" s="3">
        <f>$F$2</f>
        <v>225.8</v>
      </c>
      <c r="G153" s="3">
        <f>E153*F153</f>
        <v>225.8</v>
      </c>
      <c r="H153" s="16">
        <f>E153*F153*1.15</f>
        <v>259.67</v>
      </c>
    </row>
    <row r="154" spans="1:8" ht="15">
      <c r="A154" t="s">
        <v>26</v>
      </c>
      <c r="C154" t="s">
        <v>21</v>
      </c>
      <c r="D154" s="17">
        <v>2</v>
      </c>
      <c r="E154" s="17">
        <v>1</v>
      </c>
      <c r="F154" s="3">
        <f>$F$2</f>
        <v>225.8</v>
      </c>
      <c r="G154" s="3">
        <f>E154*F154</f>
        <v>225.8</v>
      </c>
      <c r="H154" s="16">
        <f>E154*F154*1.15</f>
        <v>259.67</v>
      </c>
    </row>
    <row r="155" spans="1:8" ht="15">
      <c r="A155" t="s">
        <v>26</v>
      </c>
      <c r="C155" t="s">
        <v>61</v>
      </c>
      <c r="D155" s="17">
        <v>5</v>
      </c>
      <c r="E155" s="17">
        <v>1</v>
      </c>
      <c r="F155" s="3">
        <f>$F$2</f>
        <v>225.8</v>
      </c>
      <c r="G155" s="3">
        <f>E155*F155</f>
        <v>225.8</v>
      </c>
      <c r="H155" s="16">
        <f>E155*F155*1.15</f>
        <v>259.67</v>
      </c>
    </row>
    <row r="156" spans="1:8" ht="15">
      <c r="A156" t="s">
        <v>26</v>
      </c>
      <c r="C156" t="s">
        <v>19</v>
      </c>
      <c r="D156" s="17">
        <v>1</v>
      </c>
      <c r="E156" s="17">
        <v>1</v>
      </c>
      <c r="F156" s="3">
        <f>$F$2</f>
        <v>225.8</v>
      </c>
      <c r="G156" s="3">
        <f>E156*F156</f>
        <v>225.8</v>
      </c>
      <c r="H156" s="16">
        <f>E156*F156*1.15</f>
        <v>259.67</v>
      </c>
    </row>
    <row r="157" spans="1:8" ht="15">
      <c r="A157" t="s">
        <v>26</v>
      </c>
      <c r="C157" t="s">
        <v>19</v>
      </c>
      <c r="D157" s="17">
        <v>5</v>
      </c>
      <c r="E157" s="17">
        <v>1</v>
      </c>
      <c r="F157" s="3">
        <f>$F$2</f>
        <v>225.8</v>
      </c>
      <c r="G157" s="3">
        <f>E157*F157</f>
        <v>225.8</v>
      </c>
      <c r="H157" s="16">
        <f>E157*F157*1.15</f>
        <v>259.67</v>
      </c>
    </row>
    <row r="158" spans="1:8" ht="15">
      <c r="A158" t="s">
        <v>26</v>
      </c>
      <c r="C158" t="s">
        <v>19</v>
      </c>
      <c r="D158" s="17">
        <v>4</v>
      </c>
      <c r="E158" s="17">
        <v>1</v>
      </c>
      <c r="F158" s="3">
        <f>$F$3</f>
        <v>256.73</v>
      </c>
      <c r="G158" s="3">
        <f>E158*F158</f>
        <v>256.73</v>
      </c>
      <c r="H158" s="16">
        <f>E158*F158*1.15</f>
        <v>295.2395</v>
      </c>
    </row>
    <row r="159" spans="1:11" ht="15">
      <c r="A159" s="13"/>
      <c r="B159" s="13"/>
      <c r="C159" s="13"/>
      <c r="D159" s="14"/>
      <c r="E159" s="14"/>
      <c r="F159" s="15"/>
      <c r="G159" s="15"/>
      <c r="H159" s="19">
        <f>SUM(H148:H158)</f>
        <v>3150.9235250000006</v>
      </c>
      <c r="I159" s="13"/>
      <c r="J159" s="13"/>
      <c r="K159" s="19">
        <f>I159-H159</f>
        <v>-3150.9235250000006</v>
      </c>
    </row>
    <row r="160" spans="1:8" ht="15">
      <c r="A160" t="s">
        <v>58</v>
      </c>
      <c r="C160" t="s">
        <v>21</v>
      </c>
      <c r="D160" s="17">
        <v>4</v>
      </c>
      <c r="E160" s="17">
        <v>1</v>
      </c>
      <c r="F160" s="3">
        <f>$F$2</f>
        <v>225.8</v>
      </c>
      <c r="G160" s="3">
        <f>E160*F160</f>
        <v>225.8</v>
      </c>
      <c r="H160" s="16">
        <f>E160*F160*1.15</f>
        <v>259.67</v>
      </c>
    </row>
    <row r="161" spans="1:8" ht="15">
      <c r="A161" t="s">
        <v>58</v>
      </c>
      <c r="C161" t="s">
        <v>78</v>
      </c>
      <c r="E161" s="17">
        <v>1</v>
      </c>
      <c r="F161" s="3">
        <f>$F$3</f>
        <v>256.73</v>
      </c>
      <c r="G161" s="3">
        <f>E161*F161</f>
        <v>256.73</v>
      </c>
      <c r="H161" s="16">
        <f>E161*F161*1.15</f>
        <v>295.2395</v>
      </c>
    </row>
    <row r="162" spans="1:11" ht="15">
      <c r="A162" s="13"/>
      <c r="B162" s="13"/>
      <c r="C162" s="13"/>
      <c r="D162" s="14"/>
      <c r="E162" s="14"/>
      <c r="F162" s="15"/>
      <c r="G162" s="15"/>
      <c r="H162" s="19">
        <f>SUM(H160:H161)</f>
        <v>554.9095</v>
      </c>
      <c r="I162" s="13"/>
      <c r="J162" s="13"/>
      <c r="K162" s="19">
        <f>I162-H162</f>
        <v>-554.9095</v>
      </c>
    </row>
    <row r="163" spans="1:8" ht="15">
      <c r="A163" t="s">
        <v>32</v>
      </c>
      <c r="C163" t="s">
        <v>33</v>
      </c>
      <c r="D163" s="17" t="s">
        <v>34</v>
      </c>
      <c r="E163" s="17">
        <v>5</v>
      </c>
      <c r="F163" s="3">
        <f>$F$2</f>
        <v>225.8</v>
      </c>
      <c r="G163" s="3">
        <f>E163*F163</f>
        <v>1129</v>
      </c>
      <c r="H163" s="16">
        <f>E163*F163*1.15</f>
        <v>1298.35</v>
      </c>
    </row>
    <row r="164" spans="1:11" ht="15">
      <c r="A164" s="13"/>
      <c r="B164" s="13"/>
      <c r="C164" s="13"/>
      <c r="D164" s="14"/>
      <c r="E164" s="14"/>
      <c r="F164" s="15"/>
      <c r="G164" s="15"/>
      <c r="H164" s="19">
        <f>SUM(H163:H163)</f>
        <v>1298.35</v>
      </c>
      <c r="I164" s="13"/>
      <c r="J164" s="13"/>
      <c r="K164" s="19">
        <f>I164-H164</f>
        <v>-1298.35</v>
      </c>
    </row>
    <row r="165" spans="1:8" ht="15">
      <c r="A165" t="s">
        <v>73</v>
      </c>
      <c r="C165" t="s">
        <v>74</v>
      </c>
      <c r="E165" s="17">
        <v>1</v>
      </c>
      <c r="F165" s="3">
        <f>$F$3</f>
        <v>256.73</v>
      </c>
      <c r="G165" s="3">
        <f>E165*F165</f>
        <v>256.73</v>
      </c>
      <c r="H165" s="16">
        <f>E165*F165*1.15</f>
        <v>295.2395</v>
      </c>
    </row>
    <row r="166" spans="1:11" ht="15">
      <c r="A166" s="13"/>
      <c r="B166" s="13"/>
      <c r="C166" s="13"/>
      <c r="D166" s="14"/>
      <c r="E166" s="14"/>
      <c r="F166" s="15"/>
      <c r="G166" s="15"/>
      <c r="H166" s="19">
        <f>SUM(H165:H165)</f>
        <v>295.2395</v>
      </c>
      <c r="I166" s="13"/>
      <c r="J166" s="13"/>
      <c r="K166" s="19">
        <f>I166-H166</f>
        <v>-295.2395</v>
      </c>
    </row>
    <row r="167" spans="1:8" ht="15">
      <c r="A167" t="s">
        <v>46</v>
      </c>
      <c r="C167" t="s">
        <v>20</v>
      </c>
      <c r="D167" s="17">
        <v>2</v>
      </c>
      <c r="E167" s="17">
        <v>1</v>
      </c>
      <c r="F167" s="3">
        <f>$F$2</f>
        <v>225.8</v>
      </c>
      <c r="G167" s="3">
        <f>E167*F167</f>
        <v>225.8</v>
      </c>
      <c r="H167" s="16">
        <f>E167*F167*1.15</f>
        <v>259.67</v>
      </c>
    </row>
    <row r="168" spans="1:8" ht="15">
      <c r="A168" t="s">
        <v>46</v>
      </c>
      <c r="C168" t="s">
        <v>20</v>
      </c>
      <c r="D168" s="17">
        <v>3</v>
      </c>
      <c r="E168" s="17">
        <v>1</v>
      </c>
      <c r="F168" s="3">
        <f>$F$2</f>
        <v>225.8</v>
      </c>
      <c r="G168" s="3">
        <f>E168*F168</f>
        <v>225.8</v>
      </c>
      <c r="H168" s="16">
        <f>E168*F168*1.15</f>
        <v>259.67</v>
      </c>
    </row>
    <row r="169" spans="1:11" ht="15">
      <c r="A169" s="13"/>
      <c r="B169" s="13"/>
      <c r="C169" s="13"/>
      <c r="D169" s="14"/>
      <c r="E169" s="14"/>
      <c r="F169" s="15"/>
      <c r="G169" s="15"/>
      <c r="H169" s="19">
        <f>SUM(H167:H168)</f>
        <v>519.34</v>
      </c>
      <c r="I169" s="13"/>
      <c r="J169" s="13"/>
      <c r="K169" s="19">
        <f>I169-H169</f>
        <v>-519.34</v>
      </c>
    </row>
    <row r="170" spans="1:8" ht="15">
      <c r="A170" t="s">
        <v>64</v>
      </c>
      <c r="C170" t="s">
        <v>19</v>
      </c>
      <c r="D170" s="17">
        <v>5</v>
      </c>
      <c r="E170" s="17">
        <v>1</v>
      </c>
      <c r="F170" s="3">
        <f>$F$3</f>
        <v>256.73</v>
      </c>
      <c r="G170" s="3">
        <f>E170*F170</f>
        <v>256.73</v>
      </c>
      <c r="H170" s="16">
        <f>E170*F170*1.15</f>
        <v>295.2395</v>
      </c>
    </row>
    <row r="171" spans="1:8" ht="15">
      <c r="A171" t="s">
        <v>64</v>
      </c>
      <c r="C171" t="s">
        <v>19</v>
      </c>
      <c r="D171" s="17">
        <v>5</v>
      </c>
      <c r="E171" s="17">
        <v>1</v>
      </c>
      <c r="F171" s="3">
        <f>$F$3</f>
        <v>256.73</v>
      </c>
      <c r="G171" s="3">
        <f>E171*F171</f>
        <v>256.73</v>
      </c>
      <c r="H171" s="16">
        <f>E171*F171*1.15</f>
        <v>295.2395</v>
      </c>
    </row>
    <row r="172" spans="1:11" ht="15">
      <c r="A172" s="13"/>
      <c r="B172" s="13"/>
      <c r="C172" s="13"/>
      <c r="D172" s="14"/>
      <c r="E172" s="14"/>
      <c r="F172" s="15"/>
      <c r="G172" s="15"/>
      <c r="H172" s="19">
        <f>SUM(H170:H171)</f>
        <v>590.479</v>
      </c>
      <c r="I172" s="13"/>
      <c r="J172" s="13"/>
      <c r="K172" s="19">
        <f>I172-H172</f>
        <v>-590.479</v>
      </c>
    </row>
    <row r="173" spans="1:8" ht="15">
      <c r="A173" t="s">
        <v>65</v>
      </c>
      <c r="C173" t="s">
        <v>66</v>
      </c>
      <c r="E173" s="17">
        <v>1</v>
      </c>
      <c r="F173" s="3">
        <f>$F$3</f>
        <v>256.73</v>
      </c>
      <c r="G173" s="3">
        <f>E173*F173</f>
        <v>256.73</v>
      </c>
      <c r="H173" s="16">
        <f>E173*F173*1.15</f>
        <v>295.2395</v>
      </c>
    </row>
    <row r="174" spans="1:11" ht="15">
      <c r="A174" s="13"/>
      <c r="B174" s="13"/>
      <c r="C174" s="13"/>
      <c r="D174" s="14"/>
      <c r="E174" s="14"/>
      <c r="F174" s="15"/>
      <c r="G174" s="15"/>
      <c r="H174" s="19">
        <f>SUM(H173:H173)</f>
        <v>295.2395</v>
      </c>
      <c r="I174" s="13"/>
      <c r="J174" s="13"/>
      <c r="K174" s="19">
        <f>I174-H174</f>
        <v>-295.2395</v>
      </c>
    </row>
    <row r="175" spans="1:8" ht="15">
      <c r="A175" t="s">
        <v>31</v>
      </c>
      <c r="C175" t="s">
        <v>27</v>
      </c>
      <c r="D175" s="17">
        <v>5</v>
      </c>
      <c r="E175" s="17">
        <v>1</v>
      </c>
      <c r="F175" s="3">
        <f>$F$6</f>
        <v>451.0035</v>
      </c>
      <c r="G175" s="3">
        <f>E175*F175</f>
        <v>451.0035</v>
      </c>
      <c r="H175" s="16">
        <f>E175*F175*1.15</f>
        <v>518.6540249999999</v>
      </c>
    </row>
    <row r="176" spans="1:8" ht="15">
      <c r="A176" t="s">
        <v>31</v>
      </c>
      <c r="C176" t="s">
        <v>38</v>
      </c>
      <c r="D176" s="17" t="s">
        <v>34</v>
      </c>
      <c r="E176" s="17">
        <v>5</v>
      </c>
      <c r="F176" s="3">
        <f>$F$2</f>
        <v>225.8</v>
      </c>
      <c r="G176" s="3">
        <f>E176*F176</f>
        <v>1129</v>
      </c>
      <c r="H176" s="16">
        <f>E176*F176*1.15</f>
        <v>1298.35</v>
      </c>
    </row>
    <row r="177" spans="1:11" ht="15">
      <c r="A177" s="13"/>
      <c r="B177" s="13"/>
      <c r="C177" s="13"/>
      <c r="D177" s="14"/>
      <c r="E177" s="14"/>
      <c r="F177" s="15"/>
      <c r="G177" s="15"/>
      <c r="H177" s="19">
        <f>SUM(H175:H176)</f>
        <v>1817.0040249999997</v>
      </c>
      <c r="I177" s="13"/>
      <c r="J177" s="13"/>
      <c r="K177" s="19">
        <f>I177-H177</f>
        <v>-1817.0040249999997</v>
      </c>
    </row>
    <row r="178" spans="1:8" ht="15">
      <c r="A178" t="s">
        <v>77</v>
      </c>
      <c r="C178" t="s">
        <v>76</v>
      </c>
      <c r="E178" s="17">
        <v>1</v>
      </c>
      <c r="F178" s="3">
        <f>$F$3</f>
        <v>256.73</v>
      </c>
      <c r="G178" s="3">
        <f>E178*F178</f>
        <v>256.73</v>
      </c>
      <c r="H178" s="16">
        <f>E178*F178*1.15</f>
        <v>295.2395</v>
      </c>
    </row>
    <row r="179" spans="1:8" ht="15">
      <c r="A179" t="s">
        <v>77</v>
      </c>
      <c r="C179" t="s">
        <v>78</v>
      </c>
      <c r="E179" s="17">
        <v>1</v>
      </c>
      <c r="F179" s="3">
        <f>$F$3</f>
        <v>256.73</v>
      </c>
      <c r="G179" s="3">
        <f>E179*F179</f>
        <v>256.73</v>
      </c>
      <c r="H179" s="16">
        <f>E179*F179*1.15</f>
        <v>295.2395</v>
      </c>
    </row>
    <row r="180" spans="1:11" ht="15">
      <c r="A180" s="13"/>
      <c r="B180" s="13"/>
      <c r="C180" s="13"/>
      <c r="D180" s="14"/>
      <c r="E180" s="14"/>
      <c r="F180" s="15"/>
      <c r="G180" s="15"/>
      <c r="H180" s="19">
        <f>SUM(H178:H179)</f>
        <v>590.479</v>
      </c>
      <c r="I180" s="13"/>
      <c r="J180" s="13"/>
      <c r="K180" s="19">
        <f>I180-H180</f>
        <v>-590.479</v>
      </c>
    </row>
    <row r="181" spans="1:8" ht="15">
      <c r="A181" t="s">
        <v>29</v>
      </c>
      <c r="C181" t="s">
        <v>27</v>
      </c>
      <c r="D181" s="17">
        <v>3</v>
      </c>
      <c r="E181" s="17">
        <v>1</v>
      </c>
      <c r="F181" s="3">
        <f>$F$6</f>
        <v>451.0035</v>
      </c>
      <c r="G181" s="3">
        <f>E181*F181</f>
        <v>451.0035</v>
      </c>
      <c r="H181" s="16">
        <f>E181*F181*1.15</f>
        <v>518.6540249999999</v>
      </c>
    </row>
    <row r="182" spans="1:8" ht="15">
      <c r="A182" t="s">
        <v>29</v>
      </c>
      <c r="C182" t="s">
        <v>33</v>
      </c>
      <c r="D182" s="17">
        <v>2</v>
      </c>
      <c r="E182" s="17">
        <v>1</v>
      </c>
      <c r="F182" s="3">
        <f>$F$2</f>
        <v>225.8</v>
      </c>
      <c r="G182" s="3">
        <f>E182*F182</f>
        <v>225.8</v>
      </c>
      <c r="H182" s="16">
        <f>E182*F182*1.15</f>
        <v>259.67</v>
      </c>
    </row>
    <row r="183" spans="1:8" ht="15">
      <c r="A183" t="s">
        <v>29</v>
      </c>
      <c r="C183" t="s">
        <v>33</v>
      </c>
      <c r="D183" s="17">
        <v>5</v>
      </c>
      <c r="E183" s="17">
        <v>1</v>
      </c>
      <c r="F183" s="3">
        <f>$F$2</f>
        <v>225.8</v>
      </c>
      <c r="G183" s="3">
        <f>E183*F183</f>
        <v>225.8</v>
      </c>
      <c r="H183" s="16">
        <f>E183*F183*1.15</f>
        <v>259.67</v>
      </c>
    </row>
    <row r="184" spans="1:8" ht="15">
      <c r="A184" t="s">
        <v>29</v>
      </c>
      <c r="C184" t="s">
        <v>38</v>
      </c>
      <c r="D184" s="17">
        <v>2</v>
      </c>
      <c r="E184" s="17">
        <v>1</v>
      </c>
      <c r="F184" s="3">
        <f>$F$2</f>
        <v>225.8</v>
      </c>
      <c r="G184" s="3">
        <f>E184*F184</f>
        <v>225.8</v>
      </c>
      <c r="H184" s="16">
        <f>E184*F184*1.15</f>
        <v>259.67</v>
      </c>
    </row>
    <row r="185" spans="1:8" ht="15">
      <c r="A185" t="s">
        <v>29</v>
      </c>
      <c r="C185" t="s">
        <v>38</v>
      </c>
      <c r="D185" s="17">
        <v>1</v>
      </c>
      <c r="E185" s="17">
        <v>1</v>
      </c>
      <c r="F185" s="3">
        <f>$F$2</f>
        <v>225.8</v>
      </c>
      <c r="G185" s="3">
        <f>E185*F185</f>
        <v>225.8</v>
      </c>
      <c r="H185" s="16">
        <f>E185*F185*1.15</f>
        <v>259.67</v>
      </c>
    </row>
    <row r="186" spans="1:8" ht="15">
      <c r="A186" t="s">
        <v>29</v>
      </c>
      <c r="C186" t="s">
        <v>38</v>
      </c>
      <c r="D186" s="17">
        <v>2</v>
      </c>
      <c r="E186" s="17">
        <v>1</v>
      </c>
      <c r="F186" s="3">
        <f>$F$2</f>
        <v>225.8</v>
      </c>
      <c r="G186" s="3">
        <f>E186*F186</f>
        <v>225.8</v>
      </c>
      <c r="H186" s="16">
        <f>E186*F186*1.15</f>
        <v>259.67</v>
      </c>
    </row>
    <row r="187" spans="1:8" ht="15">
      <c r="A187" t="s">
        <v>29</v>
      </c>
      <c r="C187" t="s">
        <v>38</v>
      </c>
      <c r="D187" s="17">
        <v>5</v>
      </c>
      <c r="E187" s="17">
        <v>1</v>
      </c>
      <c r="F187" s="3">
        <f>$F$2</f>
        <v>225.8</v>
      </c>
      <c r="G187" s="3">
        <f>E187*F187</f>
        <v>225.8</v>
      </c>
      <c r="H187" s="16">
        <f>E187*F187*1.15</f>
        <v>259.67</v>
      </c>
    </row>
    <row r="188" spans="1:8" ht="15">
      <c r="A188" t="s">
        <v>29</v>
      </c>
      <c r="C188" t="s">
        <v>38</v>
      </c>
      <c r="D188" s="17">
        <v>1</v>
      </c>
      <c r="E188" s="17">
        <v>1</v>
      </c>
      <c r="F188" s="3">
        <f>$F$2</f>
        <v>225.8</v>
      </c>
      <c r="G188" s="3">
        <f>E188*F188</f>
        <v>225.8</v>
      </c>
      <c r="H188" s="16">
        <f>E188*F188*1.15</f>
        <v>259.67</v>
      </c>
    </row>
    <row r="189" spans="1:8" ht="15">
      <c r="A189" t="s">
        <v>29</v>
      </c>
      <c r="C189" t="s">
        <v>38</v>
      </c>
      <c r="D189" s="17">
        <v>2</v>
      </c>
      <c r="E189" s="17">
        <v>1</v>
      </c>
      <c r="F189" s="3">
        <f>$F$2</f>
        <v>225.8</v>
      </c>
      <c r="G189" s="3">
        <f>E189*F189</f>
        <v>225.8</v>
      </c>
      <c r="H189" s="16">
        <f>E189*F189*1.15</f>
        <v>259.67</v>
      </c>
    </row>
    <row r="190" spans="1:8" ht="15">
      <c r="A190" t="s">
        <v>29</v>
      </c>
      <c r="C190" t="s">
        <v>38</v>
      </c>
      <c r="D190" s="17">
        <v>5</v>
      </c>
      <c r="E190" s="17">
        <v>1</v>
      </c>
      <c r="F190" s="3">
        <f>$F$2</f>
        <v>225.8</v>
      </c>
      <c r="G190" s="3">
        <f>E190*F190</f>
        <v>225.8</v>
      </c>
      <c r="H190" s="16">
        <f>E190*F190*1.15</f>
        <v>259.67</v>
      </c>
    </row>
    <row r="191" spans="1:8" ht="15">
      <c r="A191" t="s">
        <v>29</v>
      </c>
      <c r="C191" t="s">
        <v>38</v>
      </c>
      <c r="D191" s="17" t="s">
        <v>34</v>
      </c>
      <c r="E191" s="17">
        <v>5</v>
      </c>
      <c r="F191" s="3">
        <f>$F$2</f>
        <v>225.8</v>
      </c>
      <c r="G191" s="3">
        <f>E191*F191</f>
        <v>1129</v>
      </c>
      <c r="H191" s="16">
        <f>E191*F191*1.15</f>
        <v>1298.35</v>
      </c>
    </row>
    <row r="192" spans="1:8" ht="15">
      <c r="A192" t="s">
        <v>29</v>
      </c>
      <c r="C192" t="s">
        <v>20</v>
      </c>
      <c r="D192" s="17">
        <v>1</v>
      </c>
      <c r="E192" s="17">
        <v>1</v>
      </c>
      <c r="F192" s="3">
        <f>$F$2</f>
        <v>225.8</v>
      </c>
      <c r="G192" s="3">
        <f>E192*F192</f>
        <v>225.8</v>
      </c>
      <c r="H192" s="16">
        <f>E192*F192*1.15</f>
        <v>259.67</v>
      </c>
    </row>
    <row r="193" spans="1:8" ht="15">
      <c r="A193" t="s">
        <v>29</v>
      </c>
      <c r="C193" t="s">
        <v>20</v>
      </c>
      <c r="D193" s="17">
        <v>5</v>
      </c>
      <c r="E193" s="17">
        <v>1</v>
      </c>
      <c r="F193" s="3">
        <f>$F$2</f>
        <v>225.8</v>
      </c>
      <c r="G193" s="3">
        <f>E193*F193</f>
        <v>225.8</v>
      </c>
      <c r="H193" s="16">
        <f>E193*F193*1.15</f>
        <v>259.67</v>
      </c>
    </row>
    <row r="194" spans="1:8" ht="15">
      <c r="A194" t="s">
        <v>29</v>
      </c>
      <c r="C194" t="s">
        <v>20</v>
      </c>
      <c r="D194" s="17">
        <v>1</v>
      </c>
      <c r="E194" s="17">
        <v>1</v>
      </c>
      <c r="F194" s="3">
        <f>$F$2</f>
        <v>225.8</v>
      </c>
      <c r="G194" s="3">
        <f>E194*F194</f>
        <v>225.8</v>
      </c>
      <c r="H194" s="16">
        <f>E194*F194*1.15</f>
        <v>259.67</v>
      </c>
    </row>
    <row r="195" spans="1:8" ht="15">
      <c r="A195" t="s">
        <v>29</v>
      </c>
      <c r="C195" t="s">
        <v>20</v>
      </c>
      <c r="D195" s="17">
        <v>2</v>
      </c>
      <c r="E195" s="17">
        <v>1</v>
      </c>
      <c r="F195" s="3">
        <f>$F$2</f>
        <v>225.8</v>
      </c>
      <c r="G195" s="3">
        <f>E195*F195</f>
        <v>225.8</v>
      </c>
      <c r="H195" s="16">
        <f>E195*F195*1.15</f>
        <v>259.67</v>
      </c>
    </row>
    <row r="196" spans="1:8" ht="15">
      <c r="A196" t="s">
        <v>29</v>
      </c>
      <c r="C196" t="s">
        <v>20</v>
      </c>
      <c r="D196" s="17">
        <v>3</v>
      </c>
      <c r="E196" s="17">
        <v>1</v>
      </c>
      <c r="F196" s="3">
        <f>$F$2</f>
        <v>225.8</v>
      </c>
      <c r="G196" s="3">
        <f>E196*F196</f>
        <v>225.8</v>
      </c>
      <c r="H196" s="16">
        <f>E196*F196*1.15</f>
        <v>259.67</v>
      </c>
    </row>
    <row r="197" spans="1:8" ht="15">
      <c r="A197" t="s">
        <v>29</v>
      </c>
      <c r="C197" t="s">
        <v>20</v>
      </c>
      <c r="D197" s="17">
        <v>5</v>
      </c>
      <c r="E197" s="17">
        <v>1</v>
      </c>
      <c r="F197" s="3">
        <f>$F$2</f>
        <v>225.8</v>
      </c>
      <c r="G197" s="3">
        <f>E197*F197</f>
        <v>225.8</v>
      </c>
      <c r="H197" s="16">
        <f>E197*F197*1.15</f>
        <v>259.67</v>
      </c>
    </row>
    <row r="198" spans="1:8" ht="15">
      <c r="A198" t="s">
        <v>29</v>
      </c>
      <c r="C198" t="s">
        <v>20</v>
      </c>
      <c r="D198" s="17" t="s">
        <v>34</v>
      </c>
      <c r="E198" s="17">
        <v>5</v>
      </c>
      <c r="F198" s="3">
        <f>$F$2</f>
        <v>225.8</v>
      </c>
      <c r="G198" s="3">
        <f>E198*F198</f>
        <v>1129</v>
      </c>
      <c r="H198" s="16">
        <f>E198*F198*1.15</f>
        <v>1298.35</v>
      </c>
    </row>
    <row r="199" spans="1:8" ht="15">
      <c r="A199" t="s">
        <v>29</v>
      </c>
      <c r="C199" t="s">
        <v>20</v>
      </c>
      <c r="D199" s="17" t="s">
        <v>34</v>
      </c>
      <c r="E199" s="17">
        <v>5</v>
      </c>
      <c r="F199" s="3">
        <f>$F$2</f>
        <v>225.8</v>
      </c>
      <c r="G199" s="3">
        <f>E199*F199</f>
        <v>1129</v>
      </c>
      <c r="H199" s="16">
        <f>E199*F199*1.15</f>
        <v>1298.35</v>
      </c>
    </row>
    <row r="200" spans="1:8" ht="15">
      <c r="A200" t="s">
        <v>29</v>
      </c>
      <c r="C200" t="s">
        <v>18</v>
      </c>
      <c r="D200" s="17">
        <v>5</v>
      </c>
      <c r="E200" s="17">
        <v>1</v>
      </c>
      <c r="F200" s="3">
        <f>$F$2</f>
        <v>225.8</v>
      </c>
      <c r="G200" s="3">
        <f>E200*F200</f>
        <v>225.8</v>
      </c>
      <c r="H200" s="16">
        <f>E200*F200*1.15</f>
        <v>259.67</v>
      </c>
    </row>
    <row r="201" spans="1:8" ht="15">
      <c r="A201" t="s">
        <v>29</v>
      </c>
      <c r="C201" t="s">
        <v>18</v>
      </c>
      <c r="D201" s="17">
        <v>1</v>
      </c>
      <c r="E201" s="17">
        <v>1</v>
      </c>
      <c r="F201" s="3">
        <f>$F$2</f>
        <v>225.8</v>
      </c>
      <c r="G201" s="3">
        <f>E201*F201</f>
        <v>225.8</v>
      </c>
      <c r="H201" s="16">
        <f>E201*F201*1.15</f>
        <v>259.67</v>
      </c>
    </row>
    <row r="202" spans="1:8" ht="15">
      <c r="A202" t="s">
        <v>29</v>
      </c>
      <c r="C202" t="s">
        <v>18</v>
      </c>
      <c r="D202" s="17">
        <v>2</v>
      </c>
      <c r="E202" s="17">
        <v>1</v>
      </c>
      <c r="F202" s="3">
        <f>$F$2</f>
        <v>225.8</v>
      </c>
      <c r="G202" s="3">
        <f>E202*F202</f>
        <v>225.8</v>
      </c>
      <c r="H202" s="16">
        <f>E202*F202*1.15</f>
        <v>259.67</v>
      </c>
    </row>
    <row r="203" spans="1:8" ht="15">
      <c r="A203" t="s">
        <v>29</v>
      </c>
      <c r="C203" t="s">
        <v>18</v>
      </c>
      <c r="D203" s="17">
        <v>5</v>
      </c>
      <c r="E203" s="17">
        <v>1</v>
      </c>
      <c r="F203" s="3">
        <f>$F$2</f>
        <v>225.8</v>
      </c>
      <c r="G203" s="3">
        <f>E203*F203</f>
        <v>225.8</v>
      </c>
      <c r="H203" s="16">
        <f>E203*F203*1.15</f>
        <v>259.67</v>
      </c>
    </row>
    <row r="204" spans="1:8" ht="15">
      <c r="A204" t="s">
        <v>29</v>
      </c>
      <c r="C204" t="s">
        <v>18</v>
      </c>
      <c r="D204" s="17">
        <v>1</v>
      </c>
      <c r="E204" s="17">
        <v>1</v>
      </c>
      <c r="F204" s="3">
        <f>$F$2</f>
        <v>225.8</v>
      </c>
      <c r="G204" s="3">
        <f>E204*F204</f>
        <v>225.8</v>
      </c>
      <c r="H204" s="16">
        <f>E204*F204*1.15</f>
        <v>259.67</v>
      </c>
    </row>
    <row r="205" spans="1:8" ht="15">
      <c r="A205" t="s">
        <v>29</v>
      </c>
      <c r="C205" t="s">
        <v>18</v>
      </c>
      <c r="D205" s="17">
        <v>2</v>
      </c>
      <c r="E205" s="17">
        <v>1</v>
      </c>
      <c r="F205" s="3">
        <f>$F$2</f>
        <v>225.8</v>
      </c>
      <c r="G205" s="3">
        <f>E205*F205</f>
        <v>225.8</v>
      </c>
      <c r="H205" s="16">
        <f>E205*F205*1.15</f>
        <v>259.67</v>
      </c>
    </row>
    <row r="206" spans="1:8" ht="15">
      <c r="A206" t="s">
        <v>29</v>
      </c>
      <c r="C206" t="s">
        <v>18</v>
      </c>
      <c r="D206" s="17">
        <v>5</v>
      </c>
      <c r="E206" s="17">
        <v>1</v>
      </c>
      <c r="F206" s="3">
        <f>$F$2</f>
        <v>225.8</v>
      </c>
      <c r="G206" s="3">
        <f>E206*F206</f>
        <v>225.8</v>
      </c>
      <c r="H206" s="16">
        <f>E206*F206*1.15</f>
        <v>259.67</v>
      </c>
    </row>
    <row r="207" spans="1:8" ht="15">
      <c r="A207" t="s">
        <v>29</v>
      </c>
      <c r="C207" t="s">
        <v>48</v>
      </c>
      <c r="D207" s="17">
        <v>3</v>
      </c>
      <c r="E207" s="17">
        <v>1</v>
      </c>
      <c r="F207" s="3">
        <f>$F$2</f>
        <v>225.8</v>
      </c>
      <c r="G207" s="3">
        <f>E207*F207</f>
        <v>225.8</v>
      </c>
      <c r="H207" s="16">
        <f>E207*F207*1.15</f>
        <v>259.67</v>
      </c>
    </row>
    <row r="208" spans="1:8" ht="15">
      <c r="A208" t="s">
        <v>29</v>
      </c>
      <c r="C208" t="s">
        <v>48</v>
      </c>
      <c r="D208" s="17">
        <v>1</v>
      </c>
      <c r="E208" s="17">
        <v>1</v>
      </c>
      <c r="F208" s="3">
        <f>$F$2</f>
        <v>225.8</v>
      </c>
      <c r="G208" s="3">
        <f>E208*F208</f>
        <v>225.8</v>
      </c>
      <c r="H208" s="16">
        <f>E208*F208*1.15</f>
        <v>259.67</v>
      </c>
    </row>
    <row r="209" spans="1:8" ht="15">
      <c r="A209" t="s">
        <v>29</v>
      </c>
      <c r="C209" t="s">
        <v>48</v>
      </c>
      <c r="D209" s="17">
        <v>2</v>
      </c>
      <c r="E209" s="17">
        <v>1</v>
      </c>
      <c r="F209" s="3">
        <f>$F$2</f>
        <v>225.8</v>
      </c>
      <c r="G209" s="3">
        <f>E209*F209</f>
        <v>225.8</v>
      </c>
      <c r="H209" s="16">
        <f>E209*F209*1.15</f>
        <v>259.67</v>
      </c>
    </row>
    <row r="210" spans="1:8" ht="15">
      <c r="A210" t="s">
        <v>29</v>
      </c>
      <c r="C210" t="s">
        <v>48</v>
      </c>
      <c r="D210" s="17">
        <v>3</v>
      </c>
      <c r="E210" s="17">
        <v>1</v>
      </c>
      <c r="F210" s="3">
        <f>$F$2</f>
        <v>225.8</v>
      </c>
      <c r="G210" s="3">
        <f>E210*F210</f>
        <v>225.8</v>
      </c>
      <c r="H210" s="16">
        <f>E210*F210*1.15</f>
        <v>259.67</v>
      </c>
    </row>
    <row r="211" spans="1:8" ht="15">
      <c r="A211" t="s">
        <v>29</v>
      </c>
      <c r="C211" t="s">
        <v>48</v>
      </c>
      <c r="D211" s="17">
        <v>5</v>
      </c>
      <c r="E211" s="17">
        <v>1</v>
      </c>
      <c r="F211" s="3">
        <f>$F$2</f>
        <v>225.8</v>
      </c>
      <c r="G211" s="3">
        <f>E211*F211</f>
        <v>225.8</v>
      </c>
      <c r="H211" s="16">
        <f>E211*F211*1.15</f>
        <v>259.67</v>
      </c>
    </row>
    <row r="212" spans="1:8" ht="15">
      <c r="A212" t="s">
        <v>29</v>
      </c>
      <c r="C212" t="s">
        <v>51</v>
      </c>
      <c r="D212" s="17" t="s">
        <v>34</v>
      </c>
      <c r="E212" s="17">
        <v>5</v>
      </c>
      <c r="F212" s="3">
        <f>$F$2</f>
        <v>225.8</v>
      </c>
      <c r="G212" s="3">
        <f>E212*F212</f>
        <v>1129</v>
      </c>
      <c r="H212" s="16">
        <f>E212*F212*1.15</f>
        <v>1298.35</v>
      </c>
    </row>
    <row r="213" spans="1:8" ht="15">
      <c r="A213" t="s">
        <v>29</v>
      </c>
      <c r="C213" t="s">
        <v>52</v>
      </c>
      <c r="D213" s="17">
        <v>2</v>
      </c>
      <c r="E213" s="17">
        <v>1</v>
      </c>
      <c r="F213" s="3">
        <f>$F$2</f>
        <v>225.8</v>
      </c>
      <c r="G213" s="3">
        <f>E213*F213</f>
        <v>225.8</v>
      </c>
      <c r="H213" s="16">
        <f>E213*F213*1.15</f>
        <v>259.67</v>
      </c>
    </row>
    <row r="214" spans="1:8" ht="15">
      <c r="A214" t="s">
        <v>29</v>
      </c>
      <c r="C214" t="s">
        <v>52</v>
      </c>
      <c r="D214" s="17">
        <v>4</v>
      </c>
      <c r="E214" s="17">
        <v>1</v>
      </c>
      <c r="F214" s="3">
        <f>$F$2</f>
        <v>225.8</v>
      </c>
      <c r="G214" s="3">
        <f>E214*F214</f>
        <v>225.8</v>
      </c>
      <c r="H214" s="16">
        <f>E214*F214*1.15</f>
        <v>259.67</v>
      </c>
    </row>
    <row r="215" spans="1:8" ht="15">
      <c r="A215" t="s">
        <v>29</v>
      </c>
      <c r="C215" t="s">
        <v>52</v>
      </c>
      <c r="D215" s="17">
        <v>1</v>
      </c>
      <c r="E215" s="17">
        <v>1</v>
      </c>
      <c r="F215" s="3">
        <f>$F$2</f>
        <v>225.8</v>
      </c>
      <c r="G215" s="3">
        <f>E215*F215</f>
        <v>225.8</v>
      </c>
      <c r="H215" s="16">
        <f>E215*F215*1.15</f>
        <v>259.67</v>
      </c>
    </row>
    <row r="216" spans="1:8" ht="15">
      <c r="A216" t="s">
        <v>29</v>
      </c>
      <c r="C216" t="s">
        <v>52</v>
      </c>
      <c r="D216" s="17">
        <v>2</v>
      </c>
      <c r="E216" s="17">
        <v>1</v>
      </c>
      <c r="F216" s="3">
        <f>$F$2</f>
        <v>225.8</v>
      </c>
      <c r="G216" s="3">
        <f>E216*F216</f>
        <v>225.8</v>
      </c>
      <c r="H216" s="16">
        <f>E216*F216*1.15</f>
        <v>259.67</v>
      </c>
    </row>
    <row r="217" spans="1:8" ht="15">
      <c r="A217" t="s">
        <v>29</v>
      </c>
      <c r="C217" t="s">
        <v>52</v>
      </c>
      <c r="D217" s="17">
        <v>3</v>
      </c>
      <c r="E217" s="17">
        <v>1</v>
      </c>
      <c r="F217" s="3">
        <f>$F$2</f>
        <v>225.8</v>
      </c>
      <c r="G217" s="3">
        <f>E217*F217</f>
        <v>225.8</v>
      </c>
      <c r="H217" s="16">
        <f>E217*F217*1.15</f>
        <v>259.67</v>
      </c>
    </row>
    <row r="218" spans="1:8" ht="15">
      <c r="A218" t="s">
        <v>29</v>
      </c>
      <c r="C218" t="s">
        <v>52</v>
      </c>
      <c r="D218" s="17">
        <v>4</v>
      </c>
      <c r="E218" s="17">
        <v>1</v>
      </c>
      <c r="F218" s="3">
        <f>$F$2</f>
        <v>225.8</v>
      </c>
      <c r="G218" s="3">
        <f>E218*F218</f>
        <v>225.8</v>
      </c>
      <c r="H218" s="16">
        <f>E218*F218*1.15</f>
        <v>259.67</v>
      </c>
    </row>
    <row r="219" spans="1:8" ht="15">
      <c r="A219" t="s">
        <v>29</v>
      </c>
      <c r="C219" t="s">
        <v>52</v>
      </c>
      <c r="D219" s="17" t="s">
        <v>34</v>
      </c>
      <c r="E219" s="17">
        <v>5</v>
      </c>
      <c r="F219" s="3">
        <f>$F$2</f>
        <v>225.8</v>
      </c>
      <c r="G219" s="3">
        <f>E219*F219</f>
        <v>1129</v>
      </c>
      <c r="H219" s="16">
        <f>E219*F219*1.15</f>
        <v>1298.35</v>
      </c>
    </row>
    <row r="220" spans="1:8" ht="15">
      <c r="A220" t="s">
        <v>29</v>
      </c>
      <c r="C220" t="s">
        <v>55</v>
      </c>
      <c r="D220" s="17">
        <v>1</v>
      </c>
      <c r="E220" s="17">
        <v>1</v>
      </c>
      <c r="F220" s="3">
        <f>$F$2</f>
        <v>225.8</v>
      </c>
      <c r="G220" s="3">
        <f>E220*F220</f>
        <v>225.8</v>
      </c>
      <c r="H220" s="16">
        <f>E220*F220*1.15</f>
        <v>259.67</v>
      </c>
    </row>
    <row r="221" spans="1:8" ht="15">
      <c r="A221" t="s">
        <v>29</v>
      </c>
      <c r="C221" t="s">
        <v>55</v>
      </c>
      <c r="D221" s="17">
        <v>4</v>
      </c>
      <c r="E221" s="17">
        <v>1</v>
      </c>
      <c r="F221" s="3">
        <f>$F$2</f>
        <v>225.8</v>
      </c>
      <c r="G221" s="3">
        <f>E221*F221</f>
        <v>225.8</v>
      </c>
      <c r="H221" s="16">
        <f>E221*F221*1.15</f>
        <v>259.67</v>
      </c>
    </row>
    <row r="222" spans="1:8" ht="15">
      <c r="A222" t="s">
        <v>29</v>
      </c>
      <c r="C222" t="s">
        <v>56</v>
      </c>
      <c r="D222" s="17">
        <v>1</v>
      </c>
      <c r="E222" s="17">
        <v>1</v>
      </c>
      <c r="F222" s="3">
        <f>$F$2</f>
        <v>225.8</v>
      </c>
      <c r="G222" s="3">
        <f>E222*F222</f>
        <v>225.8</v>
      </c>
      <c r="H222" s="16">
        <f>E222*F222*1.15</f>
        <v>259.67</v>
      </c>
    </row>
    <row r="223" spans="1:8" ht="15">
      <c r="A223" t="s">
        <v>29</v>
      </c>
      <c r="C223" t="s">
        <v>56</v>
      </c>
      <c r="D223" s="17">
        <v>1</v>
      </c>
      <c r="E223" s="17">
        <v>1</v>
      </c>
      <c r="F223" s="3">
        <f>$F$2</f>
        <v>225.8</v>
      </c>
      <c r="G223" s="3">
        <f>E223*F223</f>
        <v>225.8</v>
      </c>
      <c r="H223" s="16">
        <f>E223*F223*1.15</f>
        <v>259.67</v>
      </c>
    </row>
    <row r="224" spans="1:8" ht="15">
      <c r="A224" t="s">
        <v>29</v>
      </c>
      <c r="C224" t="s">
        <v>56</v>
      </c>
      <c r="D224" s="17">
        <v>2</v>
      </c>
      <c r="E224" s="17">
        <v>1</v>
      </c>
      <c r="F224" s="3">
        <f>$F$2</f>
        <v>225.8</v>
      </c>
      <c r="G224" s="3">
        <f>E224*F224</f>
        <v>225.8</v>
      </c>
      <c r="H224" s="16">
        <f>E224*F224*1.15</f>
        <v>259.67</v>
      </c>
    </row>
    <row r="225" spans="1:8" ht="15">
      <c r="A225" t="s">
        <v>29</v>
      </c>
      <c r="C225" t="s">
        <v>56</v>
      </c>
      <c r="D225" s="17">
        <v>5</v>
      </c>
      <c r="E225" s="17">
        <v>1</v>
      </c>
      <c r="F225" s="3">
        <f>$F$2</f>
        <v>225.8</v>
      </c>
      <c r="G225" s="3">
        <f>E225*F225</f>
        <v>225.8</v>
      </c>
      <c r="H225" s="16">
        <f>E225*F225*1.15</f>
        <v>259.67</v>
      </c>
    </row>
    <row r="226" spans="1:8" ht="15">
      <c r="A226" t="s">
        <v>29</v>
      </c>
      <c r="C226" t="s">
        <v>21</v>
      </c>
      <c r="D226" s="17">
        <v>1</v>
      </c>
      <c r="E226" s="17">
        <v>1</v>
      </c>
      <c r="F226" s="3">
        <f>$F$2</f>
        <v>225.8</v>
      </c>
      <c r="G226" s="3">
        <f>E226*F226</f>
        <v>225.8</v>
      </c>
      <c r="H226" s="16">
        <f>E226*F226*1.15</f>
        <v>259.67</v>
      </c>
    </row>
    <row r="227" spans="1:8" ht="15">
      <c r="A227" t="s">
        <v>29</v>
      </c>
      <c r="C227" t="s">
        <v>21</v>
      </c>
      <c r="D227" s="17">
        <v>3</v>
      </c>
      <c r="E227" s="17">
        <v>1</v>
      </c>
      <c r="F227" s="3">
        <f>$F$2</f>
        <v>225.8</v>
      </c>
      <c r="G227" s="3">
        <f>E227*F227</f>
        <v>225.8</v>
      </c>
      <c r="H227" s="16">
        <f>E227*F227*1.15</f>
        <v>259.67</v>
      </c>
    </row>
    <row r="228" spans="1:8" ht="15">
      <c r="A228" t="s">
        <v>29</v>
      </c>
      <c r="C228" t="s">
        <v>21</v>
      </c>
      <c r="D228" s="17">
        <v>1</v>
      </c>
      <c r="E228" s="17">
        <v>1</v>
      </c>
      <c r="F228" s="3">
        <f>$F$2</f>
        <v>225.8</v>
      </c>
      <c r="G228" s="3">
        <f>E228*F228</f>
        <v>225.8</v>
      </c>
      <c r="H228" s="16">
        <f>E228*F228*1.15</f>
        <v>259.67</v>
      </c>
    </row>
    <row r="229" spans="1:8" ht="15">
      <c r="A229" t="s">
        <v>29</v>
      </c>
      <c r="C229" t="s">
        <v>21</v>
      </c>
      <c r="D229" s="17">
        <v>3</v>
      </c>
      <c r="E229" s="17">
        <v>1</v>
      </c>
      <c r="F229" s="3">
        <f>$F$2</f>
        <v>225.8</v>
      </c>
      <c r="G229" s="3">
        <f>E229*F229</f>
        <v>225.8</v>
      </c>
      <c r="H229" s="16">
        <f>E229*F229*1.15</f>
        <v>259.67</v>
      </c>
    </row>
    <row r="230" spans="1:8" ht="15">
      <c r="A230" t="s">
        <v>29</v>
      </c>
      <c r="C230" t="s">
        <v>21</v>
      </c>
      <c r="D230" s="17">
        <v>4</v>
      </c>
      <c r="E230" s="17">
        <v>1</v>
      </c>
      <c r="F230" s="3">
        <f>$F$2</f>
        <v>225.8</v>
      </c>
      <c r="G230" s="3">
        <f>E230*F230</f>
        <v>225.8</v>
      </c>
      <c r="H230" s="16">
        <f>E230*F230*1.15</f>
        <v>259.67</v>
      </c>
    </row>
    <row r="231" spans="1:8" ht="15">
      <c r="A231" t="s">
        <v>29</v>
      </c>
      <c r="C231" t="s">
        <v>21</v>
      </c>
      <c r="D231" s="17">
        <v>1</v>
      </c>
      <c r="E231" s="17">
        <v>1</v>
      </c>
      <c r="F231" s="3">
        <f>$F$2</f>
        <v>225.8</v>
      </c>
      <c r="G231" s="3">
        <f>E231*F231</f>
        <v>225.8</v>
      </c>
      <c r="H231" s="16">
        <f>E231*F231*1.15</f>
        <v>259.67</v>
      </c>
    </row>
    <row r="232" spans="1:8" ht="15">
      <c r="A232" t="s">
        <v>29</v>
      </c>
      <c r="C232" t="s">
        <v>21</v>
      </c>
      <c r="D232" s="17">
        <v>3</v>
      </c>
      <c r="E232" s="17">
        <v>1</v>
      </c>
      <c r="F232" s="3">
        <f>$F$2</f>
        <v>225.8</v>
      </c>
      <c r="G232" s="3">
        <f>E232*F232</f>
        <v>225.8</v>
      </c>
      <c r="H232" s="16">
        <f>E232*F232*1.15</f>
        <v>259.67</v>
      </c>
    </row>
    <row r="233" spans="1:8" ht="15">
      <c r="A233" t="s">
        <v>29</v>
      </c>
      <c r="C233" t="s">
        <v>21</v>
      </c>
      <c r="D233" s="17">
        <v>4</v>
      </c>
      <c r="E233" s="17">
        <v>1</v>
      </c>
      <c r="F233" s="3">
        <f>$F$2</f>
        <v>225.8</v>
      </c>
      <c r="G233" s="3">
        <f>E233*F233</f>
        <v>225.8</v>
      </c>
      <c r="H233" s="16">
        <f>E233*F233*1.15</f>
        <v>259.67</v>
      </c>
    </row>
    <row r="234" spans="1:8" ht="15">
      <c r="A234" t="s">
        <v>29</v>
      </c>
      <c r="C234" t="s">
        <v>21</v>
      </c>
      <c r="D234" s="17">
        <v>1</v>
      </c>
      <c r="E234" s="17">
        <v>1</v>
      </c>
      <c r="F234" s="3">
        <f>$F$2</f>
        <v>225.8</v>
      </c>
      <c r="G234" s="3">
        <f>E234*F234</f>
        <v>225.8</v>
      </c>
      <c r="H234" s="16">
        <f>E234*F234*1.15</f>
        <v>259.67</v>
      </c>
    </row>
    <row r="235" spans="1:8" ht="15">
      <c r="A235" t="s">
        <v>29</v>
      </c>
      <c r="C235" t="s">
        <v>21</v>
      </c>
      <c r="D235" s="17">
        <v>3</v>
      </c>
      <c r="E235" s="17">
        <v>1</v>
      </c>
      <c r="F235" s="3">
        <f>$F$2</f>
        <v>225.8</v>
      </c>
      <c r="G235" s="3">
        <f>E235*F235</f>
        <v>225.8</v>
      </c>
      <c r="H235" s="16">
        <f>E235*F235*1.15</f>
        <v>259.67</v>
      </c>
    </row>
    <row r="236" spans="1:8" ht="15">
      <c r="A236" t="s">
        <v>29</v>
      </c>
      <c r="C236" t="s">
        <v>21</v>
      </c>
      <c r="D236" s="17">
        <v>4</v>
      </c>
      <c r="E236" s="17">
        <v>1</v>
      </c>
      <c r="F236" s="3">
        <f>$F$2</f>
        <v>225.8</v>
      </c>
      <c r="G236" s="3">
        <f>E236*F236</f>
        <v>225.8</v>
      </c>
      <c r="H236" s="16">
        <f>E236*F236*1.15</f>
        <v>259.67</v>
      </c>
    </row>
    <row r="237" spans="1:8" ht="15">
      <c r="A237" t="s">
        <v>29</v>
      </c>
      <c r="C237" t="s">
        <v>61</v>
      </c>
      <c r="D237" s="17">
        <v>2</v>
      </c>
      <c r="E237" s="17">
        <v>1</v>
      </c>
      <c r="F237" s="3">
        <f>$F$2</f>
        <v>225.8</v>
      </c>
      <c r="G237" s="3">
        <f>E237*F237</f>
        <v>225.8</v>
      </c>
      <c r="H237" s="16">
        <f>E237*F237*1.15</f>
        <v>259.67</v>
      </c>
    </row>
    <row r="238" spans="1:8" ht="15">
      <c r="A238" t="s">
        <v>29</v>
      </c>
      <c r="C238" t="s">
        <v>61</v>
      </c>
      <c r="D238" s="17">
        <v>4</v>
      </c>
      <c r="E238" s="17">
        <v>1</v>
      </c>
      <c r="F238" s="3">
        <f>$F$2</f>
        <v>225.8</v>
      </c>
      <c r="G238" s="3">
        <f>E238*F238</f>
        <v>225.8</v>
      </c>
      <c r="H238" s="16">
        <f>E238*F238*1.15</f>
        <v>259.67</v>
      </c>
    </row>
    <row r="239" spans="1:8" ht="15">
      <c r="A239" t="s">
        <v>29</v>
      </c>
      <c r="C239" t="s">
        <v>19</v>
      </c>
      <c r="D239" s="17">
        <v>3</v>
      </c>
      <c r="E239" s="17">
        <v>1</v>
      </c>
      <c r="F239" s="3">
        <f>$F$2</f>
        <v>225.8</v>
      </c>
      <c r="G239" s="3">
        <f>E239*F239</f>
        <v>225.8</v>
      </c>
      <c r="H239" s="16">
        <f>E239*F239*1.15</f>
        <v>259.67</v>
      </c>
    </row>
    <row r="240" spans="1:8" ht="15">
      <c r="A240" t="s">
        <v>29</v>
      </c>
      <c r="C240" t="s">
        <v>19</v>
      </c>
      <c r="D240" s="17">
        <v>2</v>
      </c>
      <c r="E240" s="17">
        <v>1</v>
      </c>
      <c r="F240" s="3">
        <f>$F$2</f>
        <v>225.8</v>
      </c>
      <c r="G240" s="3">
        <f>E240*F240</f>
        <v>225.8</v>
      </c>
      <c r="H240" s="16">
        <f>E240*F240*1.15</f>
        <v>259.67</v>
      </c>
    </row>
    <row r="241" spans="1:8" ht="15">
      <c r="A241" t="s">
        <v>29</v>
      </c>
      <c r="C241" t="s">
        <v>19</v>
      </c>
      <c r="D241" s="17">
        <v>3</v>
      </c>
      <c r="E241" s="17">
        <v>1</v>
      </c>
      <c r="F241" s="3">
        <f>$F$2</f>
        <v>225.8</v>
      </c>
      <c r="G241" s="3">
        <f>E241*F241</f>
        <v>225.8</v>
      </c>
      <c r="H241" s="16">
        <f>E241*F241*1.15</f>
        <v>259.67</v>
      </c>
    </row>
    <row r="242" spans="1:8" ht="15">
      <c r="A242" t="s">
        <v>29</v>
      </c>
      <c r="C242" t="s">
        <v>19</v>
      </c>
      <c r="D242" s="17" t="s">
        <v>34</v>
      </c>
      <c r="E242" s="17">
        <v>5</v>
      </c>
      <c r="F242" s="3">
        <f>$F$2</f>
        <v>225.8</v>
      </c>
      <c r="G242" s="3">
        <f>E242*F242</f>
        <v>1129</v>
      </c>
      <c r="H242" s="16">
        <f>E242*F242*1.15</f>
        <v>1298.35</v>
      </c>
    </row>
    <row r="243" spans="1:8" ht="15">
      <c r="A243" t="s">
        <v>29</v>
      </c>
      <c r="C243" t="s">
        <v>19</v>
      </c>
      <c r="D243" s="17" t="s">
        <v>34</v>
      </c>
      <c r="E243" s="17">
        <v>5</v>
      </c>
      <c r="F243" s="3">
        <f>$F$2</f>
        <v>225.8</v>
      </c>
      <c r="G243" s="3">
        <f>E243*F243</f>
        <v>1129</v>
      </c>
      <c r="H243" s="16">
        <f>E243*F243*1.15</f>
        <v>1298.35</v>
      </c>
    </row>
    <row r="244" spans="1:8" ht="15">
      <c r="A244" t="s">
        <v>29</v>
      </c>
      <c r="C244" t="s">
        <v>71</v>
      </c>
      <c r="E244" s="17">
        <v>1</v>
      </c>
      <c r="F244" s="3">
        <f>$F$3</f>
        <v>256.73</v>
      </c>
      <c r="G244" s="3">
        <f>E244*F244</f>
        <v>256.73</v>
      </c>
      <c r="H244" s="16">
        <f>E244*F244*1.15</f>
        <v>295.2395</v>
      </c>
    </row>
    <row r="245" spans="1:8" ht="15">
      <c r="A245" t="s">
        <v>29</v>
      </c>
      <c r="C245" t="s">
        <v>72</v>
      </c>
      <c r="E245" s="17">
        <v>3</v>
      </c>
      <c r="F245" s="3">
        <f>$F$3</f>
        <v>256.73</v>
      </c>
      <c r="G245" s="3">
        <f>E245*F245</f>
        <v>770.19</v>
      </c>
      <c r="H245" s="16">
        <f>E245*F245*1.15</f>
        <v>885.7185</v>
      </c>
    </row>
    <row r="246" spans="1:8" ht="15">
      <c r="A246" t="s">
        <v>29</v>
      </c>
      <c r="C246" t="s">
        <v>74</v>
      </c>
      <c r="E246" s="17">
        <v>4</v>
      </c>
      <c r="F246" s="3">
        <f>$F$3</f>
        <v>256.73</v>
      </c>
      <c r="G246" s="3">
        <f>E246*F246</f>
        <v>1026.92</v>
      </c>
      <c r="H246" s="16">
        <f>E246*F246*1.15</f>
        <v>1180.958</v>
      </c>
    </row>
    <row r="247" spans="1:8" ht="15">
      <c r="A247" t="s">
        <v>29</v>
      </c>
      <c r="C247" t="s">
        <v>75</v>
      </c>
      <c r="E247" s="17">
        <v>2</v>
      </c>
      <c r="F247" s="3">
        <f>$F$3</f>
        <v>256.73</v>
      </c>
      <c r="G247" s="3">
        <f>E247*F247</f>
        <v>513.46</v>
      </c>
      <c r="H247" s="16">
        <f>E247*F247*1.15</f>
        <v>590.479</v>
      </c>
    </row>
    <row r="248" spans="1:8" ht="15">
      <c r="A248" t="s">
        <v>29</v>
      </c>
      <c r="C248" t="s">
        <v>76</v>
      </c>
      <c r="E248" s="17">
        <v>1</v>
      </c>
      <c r="F248" s="3">
        <f>$F$3</f>
        <v>256.73</v>
      </c>
      <c r="G248" s="3">
        <f>E248*F248</f>
        <v>256.73</v>
      </c>
      <c r="H248" s="16">
        <f>E248*F248*1.15</f>
        <v>295.2395</v>
      </c>
    </row>
    <row r="249" spans="1:8" ht="15">
      <c r="A249" t="s">
        <v>29</v>
      </c>
      <c r="C249" t="s">
        <v>78</v>
      </c>
      <c r="E249" s="17">
        <v>3</v>
      </c>
      <c r="F249" s="3">
        <f>$F$3</f>
        <v>256.73</v>
      </c>
      <c r="G249" s="3">
        <f>E249*F249</f>
        <v>770.19</v>
      </c>
      <c r="H249" s="16">
        <f>E249*F249*1.15</f>
        <v>885.7185</v>
      </c>
    </row>
    <row r="250" spans="1:8" ht="15">
      <c r="A250" t="s">
        <v>29</v>
      </c>
      <c r="C250" t="s">
        <v>79</v>
      </c>
      <c r="E250" s="17">
        <v>2</v>
      </c>
      <c r="F250" s="3">
        <f>$F$3</f>
        <v>256.73</v>
      </c>
      <c r="G250" s="3">
        <f>E250*F250</f>
        <v>513.46</v>
      </c>
      <c r="H250" s="16">
        <f>E250*F250*1.15</f>
        <v>590.479</v>
      </c>
    </row>
    <row r="251" spans="1:11" ht="15">
      <c r="A251" s="13"/>
      <c r="B251" s="13"/>
      <c r="C251" s="13"/>
      <c r="D251" s="14"/>
      <c r="E251" s="14"/>
      <c r="F251" s="15"/>
      <c r="G251" s="15"/>
      <c r="H251" s="19">
        <f>SUM(H181:H250)</f>
        <v>28612.786024999965</v>
      </c>
      <c r="I251" s="13"/>
      <c r="J251" s="13"/>
      <c r="K251" s="19">
        <f>I251-H251</f>
        <v>-28612.786024999965</v>
      </c>
    </row>
    <row r="252" spans="1:8" ht="15">
      <c r="A252" t="s">
        <v>43</v>
      </c>
      <c r="C252" t="s">
        <v>38</v>
      </c>
      <c r="D252" s="17">
        <v>4</v>
      </c>
      <c r="E252" s="17">
        <v>1</v>
      </c>
      <c r="F252" s="3">
        <f>$F$2</f>
        <v>225.8</v>
      </c>
      <c r="G252" s="3">
        <f>E252*F252</f>
        <v>225.8</v>
      </c>
      <c r="H252" s="16">
        <f>E252*F252*1.15</f>
        <v>259.67</v>
      </c>
    </row>
    <row r="253" spans="1:8" ht="15">
      <c r="A253" t="s">
        <v>43</v>
      </c>
      <c r="C253" t="s">
        <v>56</v>
      </c>
      <c r="D253" s="17">
        <v>2</v>
      </c>
      <c r="E253" s="17">
        <v>1</v>
      </c>
      <c r="F253" s="3">
        <f>$F$2</f>
        <v>225.8</v>
      </c>
      <c r="G253" s="3">
        <f>E253*F253</f>
        <v>225.8</v>
      </c>
      <c r="H253" s="16">
        <f>E253*F253*1.15</f>
        <v>259.67</v>
      </c>
    </row>
    <row r="254" spans="1:8" ht="15">
      <c r="A254" t="s">
        <v>43</v>
      </c>
      <c r="C254" t="s">
        <v>56</v>
      </c>
      <c r="D254" s="17">
        <v>4</v>
      </c>
      <c r="E254" s="17">
        <v>1</v>
      </c>
      <c r="F254" s="3">
        <f>$F$2</f>
        <v>225.8</v>
      </c>
      <c r="G254" s="3">
        <f>E254*F254</f>
        <v>225.8</v>
      </c>
      <c r="H254" s="16">
        <f>E254*F254*1.15</f>
        <v>259.67</v>
      </c>
    </row>
    <row r="255" spans="1:8" ht="15">
      <c r="A255" t="s">
        <v>43</v>
      </c>
      <c r="C255" t="s">
        <v>21</v>
      </c>
      <c r="D255" s="17">
        <v>5</v>
      </c>
      <c r="E255" s="17">
        <v>1</v>
      </c>
      <c r="F255" s="3">
        <f>$F$2</f>
        <v>225.8</v>
      </c>
      <c r="G255" s="3">
        <f>E255*F255</f>
        <v>225.8</v>
      </c>
      <c r="H255" s="16">
        <f>E255*F255*1.15</f>
        <v>259.67</v>
      </c>
    </row>
    <row r="256" spans="1:8" ht="15">
      <c r="A256" t="s">
        <v>43</v>
      </c>
      <c r="C256" t="s">
        <v>67</v>
      </c>
      <c r="E256" s="17">
        <v>1</v>
      </c>
      <c r="F256" s="3">
        <f>$F$3</f>
        <v>256.73</v>
      </c>
      <c r="G256" s="3">
        <f>E256*F256</f>
        <v>256.73</v>
      </c>
      <c r="H256" s="16">
        <f>E256*F256*1.15</f>
        <v>295.2395</v>
      </c>
    </row>
    <row r="257" spans="1:11" ht="15">
      <c r="A257" s="13"/>
      <c r="B257" s="13"/>
      <c r="C257" s="13"/>
      <c r="D257" s="14"/>
      <c r="E257" s="14"/>
      <c r="F257" s="15"/>
      <c r="G257" s="15"/>
      <c r="H257" s="19">
        <f>SUM(H252:H256)</f>
        <v>1333.9195</v>
      </c>
      <c r="I257" s="13"/>
      <c r="J257" s="13"/>
      <c r="K257" s="19">
        <f>I257-H257</f>
        <v>-1333.9195</v>
      </c>
    </row>
    <row r="258" spans="1:8" ht="15">
      <c r="A258" t="s">
        <v>70</v>
      </c>
      <c r="C258" t="s">
        <v>71</v>
      </c>
      <c r="E258" s="17">
        <v>1</v>
      </c>
      <c r="F258" s="3">
        <f>$F$3</f>
        <v>256.73</v>
      </c>
      <c r="G258" s="3">
        <f>E258*F258</f>
        <v>256.73</v>
      </c>
      <c r="H258" s="16">
        <f>E258*F258*1.15</f>
        <v>295.2395</v>
      </c>
    </row>
    <row r="259" spans="1:8" ht="15">
      <c r="A259" t="s">
        <v>70</v>
      </c>
      <c r="C259" t="s">
        <v>76</v>
      </c>
      <c r="E259" s="17">
        <v>1</v>
      </c>
      <c r="F259" s="3">
        <f>$F$3</f>
        <v>256.73</v>
      </c>
      <c r="G259" s="3">
        <f>E259*F259</f>
        <v>256.73</v>
      </c>
      <c r="H259" s="16">
        <f>E259*F259*1.15</f>
        <v>295.2395</v>
      </c>
    </row>
    <row r="260" spans="1:8" ht="15">
      <c r="A260" t="s">
        <v>70</v>
      </c>
      <c r="C260" t="s">
        <v>78</v>
      </c>
      <c r="E260" s="17">
        <v>1</v>
      </c>
      <c r="F260" s="3">
        <f>$F$3</f>
        <v>256.73</v>
      </c>
      <c r="G260" s="3">
        <f>E260*F260</f>
        <v>256.73</v>
      </c>
      <c r="H260" s="16">
        <f>E260*F260*1.15</f>
        <v>295.2395</v>
      </c>
    </row>
    <row r="261" spans="1:8" ht="15">
      <c r="A261" t="s">
        <v>70</v>
      </c>
      <c r="C261" t="s">
        <v>80</v>
      </c>
      <c r="E261" s="17">
        <v>1</v>
      </c>
      <c r="F261" s="3">
        <f>$F$3</f>
        <v>256.73</v>
      </c>
      <c r="G261" s="3">
        <f>E261*F261</f>
        <v>256.73</v>
      </c>
      <c r="H261" s="16">
        <f>E261*F261*1.15</f>
        <v>295.2395</v>
      </c>
    </row>
    <row r="262" spans="1:11" ht="15">
      <c r="A262" s="13"/>
      <c r="B262" s="13"/>
      <c r="C262" s="13"/>
      <c r="D262" s="14"/>
      <c r="E262" s="14"/>
      <c r="F262" s="15"/>
      <c r="G262" s="15"/>
      <c r="H262" s="19">
        <f>SUM(H258:H261)</f>
        <v>1180.958</v>
      </c>
      <c r="I262" s="13"/>
      <c r="J262" s="13"/>
      <c r="K262" s="19">
        <f>I262-H262</f>
        <v>-1180.958</v>
      </c>
    </row>
    <row r="263" ht="15">
      <c r="G263" s="17"/>
    </row>
    <row r="264" ht="15">
      <c r="G264" s="3"/>
    </row>
  </sheetData>
  <sheetProtection/>
  <autoFilter ref="A11:K21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2010-10-27T06:26:20Z</cp:lastPrinted>
  <dcterms:created xsi:type="dcterms:W3CDTF">2010-07-14T04:16:13Z</dcterms:created>
  <dcterms:modified xsi:type="dcterms:W3CDTF">2010-12-01T07:40:09Z</dcterms:modified>
  <cp:category/>
  <cp:version/>
  <cp:contentType/>
  <cp:contentStatus/>
</cp:coreProperties>
</file>