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'Лист1'!$A$11:$I$128</definedName>
  </definedNames>
  <calcPr fullCalcOnLoad="1"/>
</workbook>
</file>

<file path=xl/sharedStrings.xml><?xml version="1.0" encoding="utf-8"?>
<sst xmlns="http://schemas.openxmlformats.org/spreadsheetml/2006/main" count="206" uniqueCount="62">
  <si>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</si>
  <si>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</si>
  <si>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</si>
  <si>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</si>
  <si>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</si>
  <si>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</si>
  <si>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</si>
  <si>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</si>
  <si>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</si>
  <si>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</si>
  <si>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</si>
  <si>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</si>
  <si>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</si>
  <si>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</si>
  <si>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</si>
  <si>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</si>
  <si>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</si>
  <si>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</si>
  <si>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</si>
  <si>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леденец</t>
  </si>
  <si>
    <t>богема</t>
  </si>
  <si>
    <t>ботаника</t>
  </si>
  <si>
    <t>микадо</t>
  </si>
  <si>
    <t>толстячок В7</t>
  </si>
  <si>
    <t>черное и белое</t>
  </si>
  <si>
    <t>ржавый В5</t>
  </si>
  <si>
    <t>сафари</t>
  </si>
  <si>
    <t>ЕкатеринаV</t>
  </si>
  <si>
    <t>АсяПо</t>
  </si>
  <si>
    <t>чехол графика</t>
  </si>
  <si>
    <t>rhea</t>
  </si>
  <si>
    <t>Butterflyyy</t>
  </si>
  <si>
    <t>чехол хаки</t>
  </si>
  <si>
    <t>блюм</t>
  </si>
  <si>
    <t>Пристрой</t>
  </si>
  <si>
    <t>Шалфей</t>
  </si>
  <si>
    <t>номанд</t>
  </si>
  <si>
    <t>bikasik</t>
  </si>
  <si>
    <t>simpre</t>
  </si>
  <si>
    <t>kiparis</t>
  </si>
  <si>
    <t xml:space="preserve">elena_serdyuk </t>
  </si>
  <si>
    <t>Taffi</t>
  </si>
  <si>
    <t>Лена Чус</t>
  </si>
  <si>
    <t>*MARI*</t>
  </si>
  <si>
    <t>Львунья</t>
  </si>
  <si>
    <t>ретрографика</t>
  </si>
  <si>
    <t>Kaity</t>
  </si>
  <si>
    <t>Поле</t>
  </si>
  <si>
    <t>jozef</t>
  </si>
  <si>
    <t>Сини4ка</t>
  </si>
  <si>
    <t>Curlyc</t>
  </si>
  <si>
    <t>гламаринка</t>
  </si>
  <si>
    <t>бумажные куклы В10</t>
  </si>
  <si>
    <t>ракета В13</t>
  </si>
  <si>
    <t>АннаС</t>
  </si>
  <si>
    <t>калейдоскоп В14</t>
  </si>
  <si>
    <t>семейка Баа В1</t>
  </si>
  <si>
    <t>вингнат В4</t>
  </si>
  <si>
    <t>джеси и лулу В3</t>
  </si>
  <si>
    <t>Virida</t>
  </si>
  <si>
    <t>Taffy</t>
  </si>
  <si>
    <t>Blondi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</si>
</sst>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pane ySplit="11" topLeftCell="A62" activePane="bottomLeft" state="frozen"/>
      <selection pane="topLeft" activeCell="A1" sqref="A1"/>
      <selection pane="bottomLeft" activeCell="H69" sqref="H69"/>
    </sheetView>
  </sheetViews>
  <sheetFormatPr defaultColWidth="9.140625" defaultRowHeight="15"/>
  <cols>
    <col min="1" max="1" width="10.8515625" style="0" customWidth="1"/>
    <col min="2" max="2" width="5.57421875" style="0" customWidth="1"/>
    <col min="3" max="3" width="21.00390625" style="0" customWidth="1"/>
    <col min="4" max="4" width="3.57421875" style="15" customWidth="1"/>
    <col min="5" max="5" width="5.8515625" style="15" customWidth="1"/>
    <col min="6" max="6" width="6.57421875" style="0" customWidth="1"/>
    <col min="7" max="7" width="8.57421875" style="0" customWidth="1"/>
    <col min="8" max="8" width="6.140625" style="0" customWidth="1"/>
    <col min="9" max="9" width="7.00390625" style="14" customWidth="1"/>
  </cols>
  <sheetData>
    <row r="1" spans="1:9" ht="15">
      <c r="A1" s="1"/>
      <c r="B1" s="1"/>
      <c r="C1" s="1"/>
      <c r="D1" s="2"/>
      <c r="E1" s="2" t="s">
        <v>0</v>
      </c>
      <c r="F1" s="3" t="s">
        <v>1</v>
      </c>
      <c r="G1" s="4"/>
      <c r="H1" s="1"/>
      <c r="I1" s="5"/>
    </row>
    <row r="2" spans="2:9" s="6" customFormat="1" ht="12">
      <c r="B2" s="6" t="s">
        <v>2</v>
      </c>
      <c r="D2" s="7">
        <v>7.3</v>
      </c>
      <c r="E2" s="8">
        <v>30.93</v>
      </c>
      <c r="F2" s="9">
        <v>225.8</v>
      </c>
      <c r="G2" s="8">
        <f>F2*1.15</f>
        <v>259.67</v>
      </c>
      <c r="I2" s="10"/>
    </row>
    <row r="3" spans="2:9" s="6" customFormat="1" ht="12">
      <c r="B3" s="6" t="s">
        <v>3</v>
      </c>
      <c r="D3" s="7">
        <v>8.3</v>
      </c>
      <c r="E3" s="8">
        <v>30.93</v>
      </c>
      <c r="F3" s="9">
        <v>256.73</v>
      </c>
      <c r="G3" s="8">
        <f>F3*1.15</f>
        <v>295.2395</v>
      </c>
      <c r="I3" s="10"/>
    </row>
    <row r="4" spans="2:9" s="6" customFormat="1" ht="12" hidden="1">
      <c r="B4" s="6" t="s">
        <v>4</v>
      </c>
      <c r="D4" s="7">
        <v>24.95</v>
      </c>
      <c r="E4" s="8">
        <v>30.93</v>
      </c>
      <c r="F4" s="9">
        <f>E4*D4</f>
        <v>771.7035</v>
      </c>
      <c r="G4" s="8">
        <f>F4*1.1</f>
        <v>848.8738500000001</v>
      </c>
      <c r="I4" s="10"/>
    </row>
    <row r="5" spans="2:9" s="6" customFormat="1" ht="12" hidden="1">
      <c r="B5" s="6" t="s">
        <v>5</v>
      </c>
      <c r="D5" s="7">
        <v>10.95</v>
      </c>
      <c r="E5" s="8">
        <v>30.93</v>
      </c>
      <c r="F5" s="9">
        <v>347.17</v>
      </c>
      <c r="G5" s="8">
        <f>F5*1.15</f>
        <v>399.2455</v>
      </c>
      <c r="I5" s="10"/>
    </row>
    <row r="6" spans="2:9" s="6" customFormat="1" ht="12" hidden="1">
      <c r="B6" s="6" t="s">
        <v>6</v>
      </c>
      <c r="D6" s="7">
        <v>13.95</v>
      </c>
      <c r="E6" s="8">
        <v>30.93</v>
      </c>
      <c r="F6" s="9">
        <f>E6*D6</f>
        <v>431.4735</v>
      </c>
      <c r="G6" s="8">
        <f>F6*1.15</f>
        <v>496.19452499999994</v>
      </c>
      <c r="I6" s="10"/>
    </row>
    <row r="7" spans="2:9" s="6" customFormat="1" ht="12" hidden="1">
      <c r="B7" s="6" t="s">
        <v>7</v>
      </c>
      <c r="D7" s="7">
        <v>5.5</v>
      </c>
      <c r="E7" s="8">
        <v>30.93</v>
      </c>
      <c r="F7" s="9">
        <v>174.38</v>
      </c>
      <c r="G7" s="8">
        <f>F7*1.15</f>
        <v>200.53699999999998</v>
      </c>
      <c r="I7" s="10"/>
    </row>
    <row r="8" spans="2:9" s="6" customFormat="1" ht="12" hidden="1">
      <c r="B8" s="6" t="s">
        <v>8</v>
      </c>
      <c r="D8" s="7">
        <v>6</v>
      </c>
      <c r="E8" s="8">
        <v>30.93</v>
      </c>
      <c r="F8" s="9">
        <f>E8*D8</f>
        <v>185.57999999999998</v>
      </c>
      <c r="G8" s="8">
        <f>F8*1.15</f>
        <v>213.41699999999997</v>
      </c>
      <c r="I8" s="10"/>
    </row>
    <row r="9" spans="2:9" s="6" customFormat="1" ht="12">
      <c r="B9" s="6" t="s">
        <v>9</v>
      </c>
      <c r="D9" s="7">
        <v>1.95</v>
      </c>
      <c r="E9" s="8">
        <v>30.93</v>
      </c>
      <c r="F9" s="9">
        <v>60.32</v>
      </c>
      <c r="G9" s="8">
        <f>F9*1.15</f>
        <v>69.368</v>
      </c>
      <c r="I9" s="10"/>
    </row>
    <row r="10" spans="4:9" s="6" customFormat="1" ht="12">
      <c r="D10" s="7"/>
      <c r="E10" s="8"/>
      <c r="F10" s="9"/>
      <c r="G10" s="8"/>
      <c r="I10" s="10"/>
    </row>
    <row r="11" spans="1:9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4" t="s">
        <v>16</v>
      </c>
      <c r="H11" s="1" t="s">
        <v>17</v>
      </c>
      <c r="I11" s="5"/>
    </row>
    <row r="12" spans="1:7" ht="15">
      <c r="A12" t="s">
        <v>43</v>
      </c>
      <c r="C12" t="s">
        <v>24</v>
      </c>
      <c r="D12" s="15">
        <v>3</v>
      </c>
      <c r="E12" s="15">
        <v>1</v>
      </c>
      <c r="F12" s="3">
        <f>$F$3</f>
        <v>256.73</v>
      </c>
      <c r="G12" s="14">
        <f>E12*F12*1.15</f>
        <v>295.2395</v>
      </c>
    </row>
    <row r="13" spans="1:7" ht="15">
      <c r="A13" t="s">
        <v>43</v>
      </c>
      <c r="C13" t="s">
        <v>20</v>
      </c>
      <c r="D13" s="15">
        <v>3</v>
      </c>
      <c r="E13" s="15">
        <v>1</v>
      </c>
      <c r="F13" s="3">
        <f>$F$2</f>
        <v>225.8</v>
      </c>
      <c r="G13" s="14">
        <f>E13*F13*1.15</f>
        <v>259.67</v>
      </c>
    </row>
    <row r="14" spans="1:7" ht="15">
      <c r="A14" t="s">
        <v>43</v>
      </c>
      <c r="C14" t="s">
        <v>20</v>
      </c>
      <c r="D14" s="15">
        <v>1</v>
      </c>
      <c r="E14" s="15">
        <v>1</v>
      </c>
      <c r="F14" s="3">
        <f>$F$2</f>
        <v>225.8</v>
      </c>
      <c r="G14" s="14">
        <f>E14*F14*1.15</f>
        <v>259.67</v>
      </c>
    </row>
    <row r="15" spans="1:7" ht="15">
      <c r="A15" t="s">
        <v>43</v>
      </c>
      <c r="C15" t="s">
        <v>20</v>
      </c>
      <c r="D15" s="15">
        <v>5</v>
      </c>
      <c r="E15" s="15">
        <v>1</v>
      </c>
      <c r="F15" s="3">
        <f>$F$2</f>
        <v>225.8</v>
      </c>
      <c r="G15" s="14">
        <f>E15*F15*1.15</f>
        <v>259.67</v>
      </c>
    </row>
    <row r="16" spans="1:9" ht="15">
      <c r="A16" s="11"/>
      <c r="B16" s="11"/>
      <c r="C16" s="11"/>
      <c r="D16" s="12"/>
      <c r="E16" s="12"/>
      <c r="F16" s="13"/>
      <c r="G16" s="16">
        <f>SUM(G12:G15)</f>
        <v>1074.2495000000001</v>
      </c>
      <c r="H16" s="11">
        <v>1100</v>
      </c>
      <c r="I16" s="16">
        <f>H16-G16</f>
        <v>25.750499999999874</v>
      </c>
    </row>
    <row r="17" spans="1:7" ht="15">
      <c r="A17" t="s">
        <v>37</v>
      </c>
      <c r="C17" t="s">
        <v>36</v>
      </c>
      <c r="D17" s="15">
        <v>3</v>
      </c>
      <c r="E17" s="15">
        <v>1</v>
      </c>
      <c r="F17" s="3">
        <f>$F$2</f>
        <v>225.8</v>
      </c>
      <c r="G17" s="14">
        <f>E17*F17*1.15</f>
        <v>259.67</v>
      </c>
    </row>
    <row r="18" spans="1:7" ht="15">
      <c r="A18" t="s">
        <v>37</v>
      </c>
      <c r="C18" t="s">
        <v>36</v>
      </c>
      <c r="D18" s="15">
        <v>5</v>
      </c>
      <c r="E18" s="15">
        <v>1</v>
      </c>
      <c r="F18" s="3">
        <f>$F$2</f>
        <v>225.8</v>
      </c>
      <c r="G18" s="14">
        <f>E18*F18*1.15</f>
        <v>259.67</v>
      </c>
    </row>
    <row r="19" spans="1:7" ht="15">
      <c r="A19" t="s">
        <v>37</v>
      </c>
      <c r="C19" t="s">
        <v>18</v>
      </c>
      <c r="D19" s="15">
        <v>1</v>
      </c>
      <c r="E19" s="15">
        <v>1</v>
      </c>
      <c r="F19" s="3">
        <f>$F$2</f>
        <v>225.8</v>
      </c>
      <c r="G19" s="14">
        <f>E19*F19*1.15</f>
        <v>259.67</v>
      </c>
    </row>
    <row r="20" spans="1:7" ht="15">
      <c r="A20" t="s">
        <v>37</v>
      </c>
      <c r="C20" t="s">
        <v>22</v>
      </c>
      <c r="D20" s="15">
        <v>5</v>
      </c>
      <c r="E20" s="15">
        <v>1</v>
      </c>
      <c r="F20" s="3">
        <f>$F$3</f>
        <v>256.73</v>
      </c>
      <c r="G20" s="14">
        <f>E20*F20*1.15</f>
        <v>295.2395</v>
      </c>
    </row>
    <row r="21" spans="1:7" ht="15">
      <c r="A21" t="s">
        <v>37</v>
      </c>
      <c r="C21" t="s">
        <v>24</v>
      </c>
      <c r="D21" s="15">
        <v>3</v>
      </c>
      <c r="E21" s="15">
        <v>1</v>
      </c>
      <c r="F21" s="3">
        <f>$F$3</f>
        <v>256.73</v>
      </c>
      <c r="G21" s="14">
        <f>E21*F21*1.15</f>
        <v>295.2395</v>
      </c>
    </row>
    <row r="22" spans="1:9" ht="15">
      <c r="A22" s="11"/>
      <c r="B22" s="11"/>
      <c r="C22" s="11"/>
      <c r="D22" s="12"/>
      <c r="E22" s="12"/>
      <c r="F22" s="13"/>
      <c r="G22" s="16">
        <f>SUM(G17:G21)</f>
        <v>1369.489</v>
      </c>
      <c r="H22" s="11">
        <v>1500</v>
      </c>
      <c r="I22" s="16">
        <f>H22-G22</f>
        <v>130.51099999999997</v>
      </c>
    </row>
    <row r="23" spans="1:7" ht="15">
      <c r="A23" t="s">
        <v>61</v>
      </c>
      <c r="C23" t="s">
        <v>25</v>
      </c>
      <c r="E23" s="15">
        <v>1</v>
      </c>
      <c r="F23" s="3">
        <f>$F$3</f>
        <v>256.73</v>
      </c>
      <c r="G23" s="14">
        <f>E23*F23*1.15</f>
        <v>295.2395</v>
      </c>
    </row>
    <row r="24" spans="1:9" ht="15">
      <c r="A24" s="11"/>
      <c r="B24" s="11"/>
      <c r="C24" s="11"/>
      <c r="D24" s="12"/>
      <c r="E24" s="12"/>
      <c r="F24" s="13"/>
      <c r="G24" s="16">
        <f>SUM(G23:G23)</f>
        <v>295.2395</v>
      </c>
      <c r="H24" s="11"/>
      <c r="I24" s="16">
        <f>H24-G24</f>
        <v>-295.2395</v>
      </c>
    </row>
    <row r="25" spans="1:7" ht="15">
      <c r="A25" t="s">
        <v>31</v>
      </c>
      <c r="C25" t="s">
        <v>29</v>
      </c>
      <c r="E25" s="15">
        <v>1</v>
      </c>
      <c r="F25" s="3">
        <f>$F$9</f>
        <v>60.32</v>
      </c>
      <c r="G25" s="14">
        <f>E25*F25*1.15</f>
        <v>69.368</v>
      </c>
    </row>
    <row r="26" spans="1:7" ht="15">
      <c r="A26" t="s">
        <v>31</v>
      </c>
      <c r="C26" t="s">
        <v>32</v>
      </c>
      <c r="E26" s="15">
        <v>1</v>
      </c>
      <c r="F26" s="3">
        <f>$F$9</f>
        <v>60.32</v>
      </c>
      <c r="G26" s="14">
        <f>E26*F26*1.15</f>
        <v>69.368</v>
      </c>
    </row>
    <row r="27" spans="1:7" ht="15">
      <c r="A27" t="s">
        <v>31</v>
      </c>
      <c r="C27" t="s">
        <v>33</v>
      </c>
      <c r="D27" s="15">
        <v>3</v>
      </c>
      <c r="E27" s="15">
        <v>1</v>
      </c>
      <c r="F27" s="3">
        <f>$F$2</f>
        <v>225.8</v>
      </c>
      <c r="G27" s="14">
        <f>E27*F27*1.15</f>
        <v>259.67</v>
      </c>
    </row>
    <row r="28" spans="1:7" ht="15">
      <c r="A28" t="s">
        <v>31</v>
      </c>
      <c r="C28" t="s">
        <v>33</v>
      </c>
      <c r="D28" s="15">
        <v>4</v>
      </c>
      <c r="E28" s="15">
        <v>1</v>
      </c>
      <c r="F28" s="3">
        <f>$F$2</f>
        <v>225.8</v>
      </c>
      <c r="G28" s="14">
        <f>E28*F28*1.15</f>
        <v>259.67</v>
      </c>
    </row>
    <row r="29" spans="1:9" ht="15">
      <c r="A29" s="11"/>
      <c r="B29" s="11"/>
      <c r="C29" s="11"/>
      <c r="D29" s="12"/>
      <c r="E29" s="12"/>
      <c r="F29" s="13"/>
      <c r="G29" s="16">
        <f>SUM(G25:G28)</f>
        <v>658.076</v>
      </c>
      <c r="H29" s="11"/>
      <c r="I29" s="16">
        <f>H29-G29</f>
        <v>-658.076</v>
      </c>
    </row>
    <row r="30" spans="1:7" ht="15">
      <c r="A30" t="s">
        <v>50</v>
      </c>
      <c r="C30" t="s">
        <v>19</v>
      </c>
      <c r="D30" s="15">
        <v>4</v>
      </c>
      <c r="E30" s="15">
        <v>1</v>
      </c>
      <c r="F30" s="3">
        <f>$F$2</f>
        <v>225.8</v>
      </c>
      <c r="G30" s="14">
        <f>E30*F30*1.15</f>
        <v>259.67</v>
      </c>
    </row>
    <row r="31" spans="1:7" ht="15">
      <c r="A31" t="s">
        <v>50</v>
      </c>
      <c r="C31" t="s">
        <v>20</v>
      </c>
      <c r="D31" s="15">
        <v>5</v>
      </c>
      <c r="E31" s="15">
        <v>1</v>
      </c>
      <c r="F31" s="3">
        <f>$F$3</f>
        <v>256.73</v>
      </c>
      <c r="G31" s="14">
        <f>E31*F31*1.15</f>
        <v>295.2395</v>
      </c>
    </row>
    <row r="32" spans="1:9" ht="15">
      <c r="A32" s="11"/>
      <c r="B32" s="11"/>
      <c r="C32" s="11"/>
      <c r="D32" s="12"/>
      <c r="E32" s="12"/>
      <c r="F32" s="13"/>
      <c r="G32" s="16">
        <f>SUM(G30:G31)</f>
        <v>554.9095</v>
      </c>
      <c r="H32" s="11"/>
      <c r="I32" s="16">
        <f>H32-G32</f>
        <v>-554.9095</v>
      </c>
    </row>
    <row r="33" spans="1:7" ht="15">
      <c r="A33" t="s">
        <v>40</v>
      </c>
      <c r="C33" t="s">
        <v>19</v>
      </c>
      <c r="D33" s="15">
        <v>1</v>
      </c>
      <c r="E33" s="15">
        <v>1</v>
      </c>
      <c r="F33" s="3">
        <f>$F$2</f>
        <v>225.8</v>
      </c>
      <c r="G33" s="14">
        <f>E33*F33*1.15</f>
        <v>259.67</v>
      </c>
    </row>
    <row r="34" spans="1:9" ht="15">
      <c r="A34" s="11"/>
      <c r="B34" s="11"/>
      <c r="C34" s="11"/>
      <c r="D34" s="12"/>
      <c r="E34" s="12"/>
      <c r="F34" s="13"/>
      <c r="G34" s="16">
        <f>SUM(G33:G33)</f>
        <v>259.67</v>
      </c>
      <c r="H34" s="11"/>
      <c r="I34" s="16">
        <f>H34-G34</f>
        <v>-259.67</v>
      </c>
    </row>
    <row r="35" spans="1:7" ht="15">
      <c r="A35" t="s">
        <v>48</v>
      </c>
      <c r="C35" t="s">
        <v>20</v>
      </c>
      <c r="D35" s="15">
        <v>5</v>
      </c>
      <c r="E35" s="15">
        <v>1</v>
      </c>
      <c r="F35" s="3">
        <f>$F$2</f>
        <v>225.8</v>
      </c>
      <c r="G35" s="14">
        <f>E35*F35*1.15</f>
        <v>259.67</v>
      </c>
    </row>
    <row r="36" spans="1:9" ht="15">
      <c r="A36" s="11"/>
      <c r="B36" s="11"/>
      <c r="C36" s="11"/>
      <c r="D36" s="12"/>
      <c r="E36" s="12"/>
      <c r="F36" s="13"/>
      <c r="G36" s="16">
        <f>SUM(G35:G35)</f>
        <v>259.67</v>
      </c>
      <c r="H36" s="11"/>
      <c r="I36" s="16">
        <f>H36-G36</f>
        <v>-259.67</v>
      </c>
    </row>
    <row r="37" spans="1:7" ht="15">
      <c r="A37" t="s">
        <v>46</v>
      </c>
      <c r="C37" t="s">
        <v>45</v>
      </c>
      <c r="D37" s="15">
        <v>2</v>
      </c>
      <c r="E37" s="15">
        <v>1</v>
      </c>
      <c r="F37" s="3">
        <f>$F$3</f>
        <v>256.73</v>
      </c>
      <c r="G37" s="14">
        <f>E37*F37*1.15</f>
        <v>295.2395</v>
      </c>
    </row>
    <row r="38" spans="1:9" ht="15">
      <c r="A38" s="11"/>
      <c r="B38" s="11"/>
      <c r="C38" s="11"/>
      <c r="D38" s="12"/>
      <c r="E38" s="12"/>
      <c r="F38" s="13"/>
      <c r="G38" s="16">
        <f>SUM(G37:G37)</f>
        <v>295.2395</v>
      </c>
      <c r="H38" s="11">
        <v>310</v>
      </c>
      <c r="I38" s="16">
        <f>H38-G38</f>
        <v>14.760499999999979</v>
      </c>
    </row>
    <row r="39" spans="1:7" ht="15">
      <c r="A39" t="s">
        <v>39</v>
      </c>
      <c r="C39" t="s">
        <v>26</v>
      </c>
      <c r="D39" s="15">
        <v>4</v>
      </c>
      <c r="E39" s="15">
        <v>1</v>
      </c>
      <c r="F39" s="3">
        <f>$F$2</f>
        <v>225.8</v>
      </c>
      <c r="G39" s="14">
        <f aca="true" t="shared" si="0" ref="G39:G44">E39*F39*1.15</f>
        <v>259.67</v>
      </c>
    </row>
    <row r="40" spans="1:7" ht="15">
      <c r="A40" t="s">
        <v>39</v>
      </c>
      <c r="C40" t="s">
        <v>24</v>
      </c>
      <c r="D40" s="15">
        <v>2</v>
      </c>
      <c r="E40" s="15">
        <v>1</v>
      </c>
      <c r="F40" s="3">
        <f>$F$3</f>
        <v>256.73</v>
      </c>
      <c r="G40" s="14">
        <f t="shared" si="0"/>
        <v>295.2395</v>
      </c>
    </row>
    <row r="41" spans="1:7" ht="15">
      <c r="A41" t="s">
        <v>39</v>
      </c>
      <c r="C41" t="s">
        <v>24</v>
      </c>
      <c r="D41" s="15">
        <v>5</v>
      </c>
      <c r="E41" s="15">
        <v>1</v>
      </c>
      <c r="F41" s="3">
        <f>$F$3</f>
        <v>256.73</v>
      </c>
      <c r="G41" s="14">
        <f t="shared" si="0"/>
        <v>295.2395</v>
      </c>
    </row>
    <row r="42" spans="1:7" ht="15">
      <c r="A42" t="s">
        <v>39</v>
      </c>
      <c r="C42" t="s">
        <v>20</v>
      </c>
      <c r="D42" s="15">
        <v>1</v>
      </c>
      <c r="E42" s="15">
        <v>1</v>
      </c>
      <c r="F42" s="3">
        <f>$F$2</f>
        <v>225.8</v>
      </c>
      <c r="G42" s="14">
        <f t="shared" si="0"/>
        <v>259.67</v>
      </c>
    </row>
    <row r="43" spans="1:7" ht="15">
      <c r="A43" t="s">
        <v>39</v>
      </c>
      <c r="C43" t="s">
        <v>20</v>
      </c>
      <c r="D43" s="15">
        <v>3</v>
      </c>
      <c r="E43" s="15">
        <v>1</v>
      </c>
      <c r="F43" s="3">
        <f>$F$2</f>
        <v>225.8</v>
      </c>
      <c r="G43" s="14">
        <f t="shared" si="0"/>
        <v>259.67</v>
      </c>
    </row>
    <row r="44" spans="1:7" ht="15">
      <c r="A44" t="s">
        <v>39</v>
      </c>
      <c r="C44" t="s">
        <v>20</v>
      </c>
      <c r="D44" s="15">
        <v>1</v>
      </c>
      <c r="E44" s="15">
        <v>1</v>
      </c>
      <c r="F44" s="3">
        <f>$F$3</f>
        <v>256.73</v>
      </c>
      <c r="G44" s="14">
        <f t="shared" si="0"/>
        <v>295.2395</v>
      </c>
    </row>
    <row r="45" spans="1:9" ht="15">
      <c r="A45" s="11"/>
      <c r="B45" s="11"/>
      <c r="C45" s="11"/>
      <c r="D45" s="12"/>
      <c r="E45" s="12"/>
      <c r="F45" s="13"/>
      <c r="G45" s="16">
        <f>SUM(G39:G44)</f>
        <v>1664.7285000000002</v>
      </c>
      <c r="H45" s="11"/>
      <c r="I45" s="16">
        <f>H45-G45</f>
        <v>-1664.7285000000002</v>
      </c>
    </row>
    <row r="46" spans="1:7" ht="15">
      <c r="A46" t="s">
        <v>30</v>
      </c>
      <c r="C46" t="s">
        <v>29</v>
      </c>
      <c r="E46" s="15">
        <v>1</v>
      </c>
      <c r="F46" s="3">
        <f>$F$9</f>
        <v>60.32</v>
      </c>
      <c r="G46" s="14">
        <f>E46*F46*1.15</f>
        <v>69.368</v>
      </c>
    </row>
    <row r="47" spans="1:7" ht="15">
      <c r="A47" t="s">
        <v>30</v>
      </c>
      <c r="C47" t="s">
        <v>22</v>
      </c>
      <c r="D47" s="15">
        <v>3</v>
      </c>
      <c r="E47" s="15">
        <v>1</v>
      </c>
      <c r="F47" s="3">
        <f>$F$2</f>
        <v>225.8</v>
      </c>
      <c r="G47" s="14">
        <f>E47*F47*1.15</f>
        <v>259.67</v>
      </c>
    </row>
    <row r="48" spans="1:7" ht="15">
      <c r="A48" t="s">
        <v>30</v>
      </c>
      <c r="C48" t="s">
        <v>22</v>
      </c>
      <c r="D48" s="15">
        <v>5</v>
      </c>
      <c r="E48" s="15">
        <v>1</v>
      </c>
      <c r="F48" s="3">
        <f>$F$2</f>
        <v>225.8</v>
      </c>
      <c r="G48" s="14">
        <f>E48*F48*1.15</f>
        <v>259.67</v>
      </c>
    </row>
    <row r="49" spans="1:7" ht="15">
      <c r="A49" t="s">
        <v>30</v>
      </c>
      <c r="C49" t="s">
        <v>58</v>
      </c>
      <c r="E49" s="15">
        <v>1</v>
      </c>
      <c r="F49" s="3">
        <f>$F$3</f>
        <v>256.73</v>
      </c>
      <c r="G49" s="14">
        <f>E49*F49*1.15</f>
        <v>295.2395</v>
      </c>
    </row>
    <row r="50" spans="1:9" ht="15">
      <c r="A50" s="11"/>
      <c r="B50" s="11"/>
      <c r="C50" s="11"/>
      <c r="D50" s="12"/>
      <c r="E50" s="12"/>
      <c r="F50" s="13"/>
      <c r="G50" s="16">
        <f>SUM(G46:G49)</f>
        <v>883.9475000000001</v>
      </c>
      <c r="H50" s="11"/>
      <c r="I50" s="16">
        <f>H50-G50</f>
        <v>-883.9475000000001</v>
      </c>
    </row>
    <row r="51" spans="1:7" ht="15">
      <c r="A51" t="s">
        <v>38</v>
      </c>
      <c r="C51" t="s">
        <v>36</v>
      </c>
      <c r="D51" s="15">
        <v>3</v>
      </c>
      <c r="E51" s="15">
        <v>1</v>
      </c>
      <c r="F51" s="3">
        <f>$F$2</f>
        <v>225.8</v>
      </c>
      <c r="G51" s="14">
        <f>E51*F51*1.15</f>
        <v>259.67</v>
      </c>
    </row>
    <row r="52" spans="1:9" ht="15">
      <c r="A52" s="11"/>
      <c r="B52" s="11"/>
      <c r="C52" s="11"/>
      <c r="D52" s="12"/>
      <c r="E52" s="12"/>
      <c r="F52" s="13"/>
      <c r="G52" s="16">
        <f>SUM(G51:G51)</f>
        <v>259.67</v>
      </c>
      <c r="H52" s="11"/>
      <c r="I52" s="16">
        <f>H52-G52</f>
        <v>-259.67</v>
      </c>
    </row>
    <row r="53" spans="1:7" ht="15">
      <c r="A53" t="s">
        <v>41</v>
      </c>
      <c r="C53" t="s">
        <v>19</v>
      </c>
      <c r="D53" s="15">
        <v>5</v>
      </c>
      <c r="E53" s="15">
        <v>1</v>
      </c>
      <c r="F53" s="3">
        <f>$F$2</f>
        <v>225.8</v>
      </c>
      <c r="G53" s="14">
        <f>E53*F53*1.15</f>
        <v>259.67</v>
      </c>
    </row>
    <row r="54" spans="1:7" ht="15">
      <c r="A54" t="s">
        <v>41</v>
      </c>
      <c r="C54" t="s">
        <v>21</v>
      </c>
      <c r="D54" s="15">
        <v>4</v>
      </c>
      <c r="E54" s="15">
        <v>1</v>
      </c>
      <c r="F54" s="3">
        <f>$F$2</f>
        <v>225.8</v>
      </c>
      <c r="G54" s="14">
        <f>E54*F54*1.15</f>
        <v>259.67</v>
      </c>
    </row>
    <row r="55" spans="1:9" ht="15">
      <c r="A55" s="11"/>
      <c r="B55" s="11"/>
      <c r="C55" s="11"/>
      <c r="D55" s="12"/>
      <c r="E55" s="12"/>
      <c r="F55" s="13"/>
      <c r="G55" s="16">
        <f>SUM(G53:G54)</f>
        <v>519.34</v>
      </c>
      <c r="H55" s="11"/>
      <c r="I55" s="16">
        <f>H55-G55</f>
        <v>-519.34</v>
      </c>
    </row>
    <row r="56" spans="1:7" ht="15">
      <c r="A56" t="s">
        <v>60</v>
      </c>
      <c r="C56" t="s">
        <v>22</v>
      </c>
      <c r="D56" s="15">
        <v>5</v>
      </c>
      <c r="E56" s="15">
        <v>2</v>
      </c>
      <c r="F56" s="3">
        <f>$F$3</f>
        <v>256.73</v>
      </c>
      <c r="G56" s="14">
        <f>E56*F56*1.15</f>
        <v>590.479</v>
      </c>
    </row>
    <row r="57" spans="1:7" ht="15">
      <c r="A57" t="s">
        <v>60</v>
      </c>
      <c r="C57" t="s">
        <v>53</v>
      </c>
      <c r="E57" s="15">
        <v>1</v>
      </c>
      <c r="F57" s="3">
        <f>$F$3</f>
        <v>256.73</v>
      </c>
      <c r="G57" s="14">
        <f>E57*F57*1.15</f>
        <v>295.2395</v>
      </c>
    </row>
    <row r="58" spans="1:9" ht="15">
      <c r="A58" s="11"/>
      <c r="B58" s="11"/>
      <c r="C58" s="11"/>
      <c r="D58" s="12"/>
      <c r="E58" s="12"/>
      <c r="F58" s="13"/>
      <c r="G58" s="16">
        <f>SUM(G56:G57)</f>
        <v>885.7185000000001</v>
      </c>
      <c r="H58" s="11">
        <v>908</v>
      </c>
      <c r="I58" s="16">
        <f>H58-G58</f>
        <v>22.281499999999937</v>
      </c>
    </row>
    <row r="59" spans="1:7" ht="15">
      <c r="A59" t="s">
        <v>59</v>
      </c>
      <c r="C59" t="s">
        <v>58</v>
      </c>
      <c r="E59" s="15">
        <v>1</v>
      </c>
      <c r="F59" s="3">
        <f>$F$3</f>
        <v>256.73</v>
      </c>
      <c r="G59" s="14">
        <f>E59*F59*1.15</f>
        <v>295.2395</v>
      </c>
    </row>
    <row r="60" spans="1:9" ht="15">
      <c r="A60" s="11"/>
      <c r="B60" s="11"/>
      <c r="C60" s="11"/>
      <c r="D60" s="12"/>
      <c r="E60" s="12"/>
      <c r="F60" s="13"/>
      <c r="G60" s="16">
        <f>SUM(G59:G59)</f>
        <v>295.2395</v>
      </c>
      <c r="H60" s="11"/>
      <c r="I60" s="16">
        <f>H60-G60</f>
        <v>-295.2395</v>
      </c>
    </row>
    <row r="61" spans="1:7" ht="15">
      <c r="A61" t="s">
        <v>54</v>
      </c>
      <c r="C61" t="s">
        <v>55</v>
      </c>
      <c r="E61" s="15">
        <v>1</v>
      </c>
      <c r="F61" s="3">
        <f>$F$3</f>
        <v>256.73</v>
      </c>
      <c r="G61" s="14">
        <f>E61*F61*1.15</f>
        <v>295.2395</v>
      </c>
    </row>
    <row r="62" spans="1:9" ht="15">
      <c r="A62" s="11"/>
      <c r="B62" s="11"/>
      <c r="C62" s="11"/>
      <c r="D62" s="12"/>
      <c r="E62" s="12"/>
      <c r="F62" s="13"/>
      <c r="G62" s="16">
        <f>SUM(G61:G61)</f>
        <v>295.2395</v>
      </c>
      <c r="H62" s="11"/>
      <c r="I62" s="16">
        <f>H62-G62</f>
        <v>-295.2395</v>
      </c>
    </row>
    <row r="63" spans="1:7" ht="15">
      <c r="A63" t="s">
        <v>28</v>
      </c>
      <c r="C63" t="s">
        <v>29</v>
      </c>
      <c r="E63" s="15">
        <v>1</v>
      </c>
      <c r="F63" s="3">
        <f>$F$9</f>
        <v>60.32</v>
      </c>
      <c r="G63" s="14">
        <f>E63*F63*1.15</f>
        <v>69.368</v>
      </c>
    </row>
    <row r="64" spans="1:7" ht="15">
      <c r="A64" t="s">
        <v>28</v>
      </c>
      <c r="C64" t="s">
        <v>58</v>
      </c>
      <c r="E64" s="15">
        <v>1</v>
      </c>
      <c r="F64" s="3">
        <f>$F$3</f>
        <v>256.73</v>
      </c>
      <c r="G64" s="14">
        <f>E64*F64*1.15</f>
        <v>295.2395</v>
      </c>
    </row>
    <row r="65" spans="1:9" ht="15">
      <c r="A65" s="11"/>
      <c r="B65" s="11"/>
      <c r="C65" s="11"/>
      <c r="D65" s="12"/>
      <c r="E65" s="12"/>
      <c r="F65" s="13"/>
      <c r="G65" s="16">
        <f>SUM(G63:G64)</f>
        <v>364.6075</v>
      </c>
      <c r="H65" s="11"/>
      <c r="I65" s="16">
        <f>H65-G65</f>
        <v>-364.6075</v>
      </c>
    </row>
    <row r="66" spans="1:7" ht="15">
      <c r="A66" t="s">
        <v>51</v>
      </c>
      <c r="C66" t="s">
        <v>52</v>
      </c>
      <c r="E66" s="15">
        <v>1</v>
      </c>
      <c r="F66" s="3">
        <f>$F$3</f>
        <v>256.73</v>
      </c>
      <c r="G66" s="14">
        <f>E66*F66*1.15</f>
        <v>295.2395</v>
      </c>
    </row>
    <row r="67" spans="1:7" ht="15">
      <c r="A67" t="s">
        <v>51</v>
      </c>
      <c r="C67" t="s">
        <v>53</v>
      </c>
      <c r="E67" s="15">
        <v>1</v>
      </c>
      <c r="F67" s="3">
        <f>$F$3</f>
        <v>256.73</v>
      </c>
      <c r="G67" s="14">
        <f>E67*F67*1.15</f>
        <v>295.2395</v>
      </c>
    </row>
    <row r="68" spans="1:9" ht="15">
      <c r="A68" s="11"/>
      <c r="B68" s="11"/>
      <c r="C68" s="11"/>
      <c r="D68" s="12"/>
      <c r="E68" s="12"/>
      <c r="F68" s="13"/>
      <c r="G68" s="16">
        <f>SUM(G66:G67)</f>
        <v>590.479</v>
      </c>
      <c r="H68" s="11">
        <f>295+310</f>
        <v>605</v>
      </c>
      <c r="I68" s="16">
        <f>H68-G68</f>
        <v>14.520999999999958</v>
      </c>
    </row>
    <row r="69" spans="1:7" ht="15">
      <c r="A69" t="s">
        <v>27</v>
      </c>
      <c r="C69" t="s">
        <v>36</v>
      </c>
      <c r="D69" s="15">
        <v>5</v>
      </c>
      <c r="E69" s="15">
        <v>1</v>
      </c>
      <c r="F69" s="3">
        <f>$F$2</f>
        <v>225.8</v>
      </c>
      <c r="G69" s="14">
        <f>E69*F69*1.15</f>
        <v>259.67</v>
      </c>
    </row>
    <row r="70" spans="1:7" ht="15">
      <c r="A70" t="s">
        <v>27</v>
      </c>
      <c r="C70" t="s">
        <v>45</v>
      </c>
      <c r="D70" s="15">
        <v>1</v>
      </c>
      <c r="E70" s="15">
        <v>1</v>
      </c>
      <c r="F70" s="3">
        <f>$F$3</f>
        <v>256.73</v>
      </c>
      <c r="G70" s="14">
        <f>E70*F70*1.15</f>
        <v>295.2395</v>
      </c>
    </row>
    <row r="71" spans="1:7" ht="15">
      <c r="A71" t="s">
        <v>27</v>
      </c>
      <c r="C71" t="s">
        <v>20</v>
      </c>
      <c r="D71" s="15">
        <v>4</v>
      </c>
      <c r="E71" s="15">
        <v>1</v>
      </c>
      <c r="F71" s="3">
        <f>$F$2</f>
        <v>225.8</v>
      </c>
      <c r="G71" s="14">
        <f>E71*F71*1.15</f>
        <v>259.67</v>
      </c>
    </row>
    <row r="72" spans="1:7" ht="15">
      <c r="A72" t="s">
        <v>27</v>
      </c>
      <c r="C72" t="s">
        <v>20</v>
      </c>
      <c r="D72" s="15">
        <v>1</v>
      </c>
      <c r="E72" s="15">
        <v>1</v>
      </c>
      <c r="F72" s="3">
        <f>$F$2</f>
        <v>225.8</v>
      </c>
      <c r="G72" s="14">
        <f>E72*F72*1.15</f>
        <v>259.67</v>
      </c>
    </row>
    <row r="73" spans="1:9" ht="15">
      <c r="A73" s="11"/>
      <c r="B73" s="11"/>
      <c r="C73" s="11"/>
      <c r="D73" s="12"/>
      <c r="E73" s="12"/>
      <c r="F73" s="13"/>
      <c r="G73" s="16">
        <f>SUM(G69:G72)</f>
        <v>1074.2495000000001</v>
      </c>
      <c r="H73" s="11">
        <v>1000</v>
      </c>
      <c r="I73" s="16">
        <f>H73-G73</f>
        <v>-74.24950000000013</v>
      </c>
    </row>
    <row r="74" spans="1:7" ht="15">
      <c r="A74" t="s">
        <v>42</v>
      </c>
      <c r="C74" t="s">
        <v>22</v>
      </c>
      <c r="D74" s="15">
        <v>5</v>
      </c>
      <c r="E74" s="15">
        <v>1</v>
      </c>
      <c r="F74" s="3">
        <f>$F$2</f>
        <v>225.8</v>
      </c>
      <c r="G74" s="14">
        <f>E74*F74*1.15</f>
        <v>259.67</v>
      </c>
    </row>
    <row r="75" spans="1:9" ht="15">
      <c r="A75" s="11"/>
      <c r="B75" s="11"/>
      <c r="C75" s="11"/>
      <c r="D75" s="12"/>
      <c r="E75" s="12"/>
      <c r="F75" s="13"/>
      <c r="G75" s="16">
        <f>SUM(G74:G74)</f>
        <v>259.67</v>
      </c>
      <c r="H75" s="11"/>
      <c r="I75" s="16">
        <f>H75-G75</f>
        <v>-259.67</v>
      </c>
    </row>
    <row r="76" spans="1:7" ht="15">
      <c r="A76" t="s">
        <v>44</v>
      </c>
      <c r="C76" t="s">
        <v>24</v>
      </c>
      <c r="D76" s="15">
        <v>4</v>
      </c>
      <c r="E76" s="15">
        <v>1</v>
      </c>
      <c r="F76" s="3">
        <f>$F$3</f>
        <v>256.73</v>
      </c>
      <c r="G76" s="14">
        <f>E76*F76*1.15</f>
        <v>295.2395</v>
      </c>
    </row>
    <row r="77" spans="1:9" ht="15">
      <c r="A77" s="11"/>
      <c r="B77" s="11"/>
      <c r="C77" s="11"/>
      <c r="D77" s="12"/>
      <c r="E77" s="12"/>
      <c r="F77" s="13"/>
      <c r="G77" s="16">
        <f>SUM(G76:G76)</f>
        <v>295.2395</v>
      </c>
      <c r="H77" s="11"/>
      <c r="I77" s="16">
        <f>H77-G77</f>
        <v>-295.2395</v>
      </c>
    </row>
    <row r="78" spans="1:7" ht="15">
      <c r="A78" t="s">
        <v>47</v>
      </c>
      <c r="C78" t="s">
        <v>45</v>
      </c>
      <c r="D78" s="15">
        <v>1</v>
      </c>
      <c r="E78" s="15">
        <v>1</v>
      </c>
      <c r="F78" s="3">
        <f>$F$3</f>
        <v>256.73</v>
      </c>
      <c r="G78" s="14">
        <f>E78*F78*1.15</f>
        <v>295.2395</v>
      </c>
    </row>
    <row r="79" spans="1:7" ht="15">
      <c r="A79" t="s">
        <v>47</v>
      </c>
      <c r="C79" t="s">
        <v>20</v>
      </c>
      <c r="D79" s="15">
        <v>2</v>
      </c>
      <c r="E79" s="15">
        <v>1</v>
      </c>
      <c r="F79" s="3">
        <f>$F$2</f>
        <v>225.8</v>
      </c>
      <c r="G79" s="14">
        <f>E79*F79*1.15</f>
        <v>259.67</v>
      </c>
    </row>
    <row r="80" spans="1:9" ht="15">
      <c r="A80" s="11"/>
      <c r="B80" s="11"/>
      <c r="C80" s="11"/>
      <c r="D80" s="12"/>
      <c r="E80" s="12"/>
      <c r="F80" s="13"/>
      <c r="G80" s="16">
        <f>SUM(G78:G79)</f>
        <v>554.9095</v>
      </c>
      <c r="H80" s="11"/>
      <c r="I80" s="16">
        <f>H80-G80</f>
        <v>-554.9095</v>
      </c>
    </row>
    <row r="81" spans="1:7" ht="15">
      <c r="A81" t="s">
        <v>34</v>
      </c>
      <c r="C81" t="s">
        <v>33</v>
      </c>
      <c r="D81" s="15">
        <v>1</v>
      </c>
      <c r="E81" s="15">
        <v>1</v>
      </c>
      <c r="F81" s="3">
        <f aca="true" t="shared" si="1" ref="F81:F119">$F$2</f>
        <v>225.8</v>
      </c>
      <c r="G81" s="14">
        <f aca="true" t="shared" si="2" ref="G81:G124">E81*F81*1.15</f>
        <v>259.67</v>
      </c>
    </row>
    <row r="82" spans="1:7" ht="15">
      <c r="A82" t="s">
        <v>34</v>
      </c>
      <c r="C82" t="s">
        <v>33</v>
      </c>
      <c r="D82" s="15">
        <v>2</v>
      </c>
      <c r="E82" s="15">
        <v>1</v>
      </c>
      <c r="F82" s="3">
        <f t="shared" si="1"/>
        <v>225.8</v>
      </c>
      <c r="G82" s="14">
        <f t="shared" si="2"/>
        <v>259.67</v>
      </c>
    </row>
    <row r="83" spans="1:7" ht="15">
      <c r="A83" t="s">
        <v>34</v>
      </c>
      <c r="C83" t="s">
        <v>36</v>
      </c>
      <c r="D83" s="15">
        <v>1</v>
      </c>
      <c r="E83" s="15">
        <v>1</v>
      </c>
      <c r="F83" s="3">
        <f t="shared" si="1"/>
        <v>225.8</v>
      </c>
      <c r="G83" s="14">
        <f t="shared" si="2"/>
        <v>259.67</v>
      </c>
    </row>
    <row r="84" spans="1:7" ht="15">
      <c r="A84" t="s">
        <v>34</v>
      </c>
      <c r="C84" t="s">
        <v>36</v>
      </c>
      <c r="D84" s="15">
        <v>2</v>
      </c>
      <c r="E84" s="15">
        <v>1</v>
      </c>
      <c r="F84" s="3">
        <f t="shared" si="1"/>
        <v>225.8</v>
      </c>
      <c r="G84" s="14">
        <f t="shared" si="2"/>
        <v>259.67</v>
      </c>
    </row>
    <row r="85" spans="1:7" ht="15">
      <c r="A85" t="s">
        <v>34</v>
      </c>
      <c r="C85" t="s">
        <v>36</v>
      </c>
      <c r="D85" s="15">
        <v>4</v>
      </c>
      <c r="E85" s="15">
        <v>1</v>
      </c>
      <c r="F85" s="3">
        <f t="shared" si="1"/>
        <v>225.8</v>
      </c>
      <c r="G85" s="14">
        <f t="shared" si="2"/>
        <v>259.67</v>
      </c>
    </row>
    <row r="86" spans="1:7" ht="15">
      <c r="A86" t="s">
        <v>34</v>
      </c>
      <c r="C86" t="s">
        <v>36</v>
      </c>
      <c r="D86" s="15">
        <v>1</v>
      </c>
      <c r="E86" s="15">
        <v>1</v>
      </c>
      <c r="F86" s="3">
        <f t="shared" si="1"/>
        <v>225.8</v>
      </c>
      <c r="G86" s="14">
        <f t="shared" si="2"/>
        <v>259.67</v>
      </c>
    </row>
    <row r="87" spans="1:7" ht="15">
      <c r="A87" t="s">
        <v>34</v>
      </c>
      <c r="C87" t="s">
        <v>36</v>
      </c>
      <c r="D87" s="15">
        <v>2</v>
      </c>
      <c r="E87" s="15">
        <v>1</v>
      </c>
      <c r="F87" s="3">
        <f t="shared" si="1"/>
        <v>225.8</v>
      </c>
      <c r="G87" s="14">
        <f t="shared" si="2"/>
        <v>259.67</v>
      </c>
    </row>
    <row r="88" spans="1:7" ht="15">
      <c r="A88" t="s">
        <v>34</v>
      </c>
      <c r="C88" t="s">
        <v>36</v>
      </c>
      <c r="D88" s="15">
        <v>4</v>
      </c>
      <c r="E88" s="15">
        <v>1</v>
      </c>
      <c r="F88" s="3">
        <f t="shared" si="1"/>
        <v>225.8</v>
      </c>
      <c r="G88" s="14">
        <f t="shared" si="2"/>
        <v>259.67</v>
      </c>
    </row>
    <row r="89" spans="1:7" ht="15">
      <c r="A89" t="s">
        <v>34</v>
      </c>
      <c r="C89" t="s">
        <v>36</v>
      </c>
      <c r="D89" s="15">
        <v>1</v>
      </c>
      <c r="E89" s="15">
        <v>1</v>
      </c>
      <c r="F89" s="3">
        <f t="shared" si="1"/>
        <v>225.8</v>
      </c>
      <c r="G89" s="14">
        <f t="shared" si="2"/>
        <v>259.67</v>
      </c>
    </row>
    <row r="90" spans="1:7" ht="15">
      <c r="A90" t="s">
        <v>34</v>
      </c>
      <c r="C90" t="s">
        <v>36</v>
      </c>
      <c r="D90" s="15">
        <v>2</v>
      </c>
      <c r="E90" s="15">
        <v>1</v>
      </c>
      <c r="F90" s="3">
        <f t="shared" si="1"/>
        <v>225.8</v>
      </c>
      <c r="G90" s="14">
        <f t="shared" si="2"/>
        <v>259.67</v>
      </c>
    </row>
    <row r="91" spans="1:7" ht="15">
      <c r="A91" t="s">
        <v>34</v>
      </c>
      <c r="C91" t="s">
        <v>36</v>
      </c>
      <c r="D91" s="15">
        <v>3</v>
      </c>
      <c r="E91" s="15">
        <v>1</v>
      </c>
      <c r="F91" s="3">
        <f t="shared" si="1"/>
        <v>225.8</v>
      </c>
      <c r="G91" s="14">
        <f t="shared" si="2"/>
        <v>259.67</v>
      </c>
    </row>
    <row r="92" spans="1:7" ht="15">
      <c r="A92" t="s">
        <v>34</v>
      </c>
      <c r="C92" t="s">
        <v>36</v>
      </c>
      <c r="D92" s="15">
        <v>4</v>
      </c>
      <c r="E92" s="15">
        <v>1</v>
      </c>
      <c r="F92" s="3">
        <f t="shared" si="1"/>
        <v>225.8</v>
      </c>
      <c r="G92" s="14">
        <f t="shared" si="2"/>
        <v>259.67</v>
      </c>
    </row>
    <row r="93" spans="1:7" ht="15">
      <c r="A93" t="s">
        <v>34</v>
      </c>
      <c r="C93" t="s">
        <v>36</v>
      </c>
      <c r="D93" s="15">
        <v>5</v>
      </c>
      <c r="E93" s="15">
        <v>1</v>
      </c>
      <c r="F93" s="3">
        <f t="shared" si="1"/>
        <v>225.8</v>
      </c>
      <c r="G93" s="14">
        <f t="shared" si="2"/>
        <v>259.67</v>
      </c>
    </row>
    <row r="94" spans="1:7" ht="15">
      <c r="A94" t="s">
        <v>34</v>
      </c>
      <c r="C94" t="s">
        <v>18</v>
      </c>
      <c r="D94" s="15">
        <v>2</v>
      </c>
      <c r="E94" s="15">
        <v>1</v>
      </c>
      <c r="F94" s="3">
        <f t="shared" si="1"/>
        <v>225.8</v>
      </c>
      <c r="G94" s="14">
        <f t="shared" si="2"/>
        <v>259.67</v>
      </c>
    </row>
    <row r="95" spans="1:7" ht="15">
      <c r="A95" t="s">
        <v>34</v>
      </c>
      <c r="C95" t="s">
        <v>18</v>
      </c>
      <c r="D95" s="15">
        <v>3</v>
      </c>
      <c r="E95" s="15">
        <v>1</v>
      </c>
      <c r="F95" s="3">
        <f t="shared" si="1"/>
        <v>225.8</v>
      </c>
      <c r="G95" s="14">
        <f t="shared" si="2"/>
        <v>259.67</v>
      </c>
    </row>
    <row r="96" spans="1:7" ht="15">
      <c r="A96" t="s">
        <v>34</v>
      </c>
      <c r="C96" t="s">
        <v>18</v>
      </c>
      <c r="D96" s="15">
        <v>4</v>
      </c>
      <c r="E96" s="15">
        <v>1</v>
      </c>
      <c r="F96" s="3">
        <f t="shared" si="1"/>
        <v>225.8</v>
      </c>
      <c r="G96" s="14">
        <f t="shared" si="2"/>
        <v>259.67</v>
      </c>
    </row>
    <row r="97" spans="1:7" ht="15">
      <c r="A97" t="s">
        <v>34</v>
      </c>
      <c r="C97" t="s">
        <v>18</v>
      </c>
      <c r="D97" s="15">
        <v>5</v>
      </c>
      <c r="E97" s="15">
        <v>1</v>
      </c>
      <c r="F97" s="3">
        <f t="shared" si="1"/>
        <v>225.8</v>
      </c>
      <c r="G97" s="14">
        <f t="shared" si="2"/>
        <v>259.67</v>
      </c>
    </row>
    <row r="98" spans="1:7" ht="15">
      <c r="A98" t="s">
        <v>34</v>
      </c>
      <c r="C98" t="s">
        <v>26</v>
      </c>
      <c r="D98" s="15">
        <v>1</v>
      </c>
      <c r="E98" s="15">
        <v>1</v>
      </c>
      <c r="F98" s="3">
        <f t="shared" si="1"/>
        <v>225.8</v>
      </c>
      <c r="G98" s="14">
        <f t="shared" si="2"/>
        <v>259.67</v>
      </c>
    </row>
    <row r="99" spans="1:7" ht="15">
      <c r="A99" t="s">
        <v>34</v>
      </c>
      <c r="C99" t="s">
        <v>26</v>
      </c>
      <c r="D99" s="15">
        <v>2</v>
      </c>
      <c r="E99" s="15">
        <v>1</v>
      </c>
      <c r="F99" s="3">
        <f t="shared" si="1"/>
        <v>225.8</v>
      </c>
      <c r="G99" s="14">
        <f t="shared" si="2"/>
        <v>259.67</v>
      </c>
    </row>
    <row r="100" spans="1:7" ht="15">
      <c r="A100" t="s">
        <v>34</v>
      </c>
      <c r="C100" t="s">
        <v>26</v>
      </c>
      <c r="D100" s="15">
        <v>3</v>
      </c>
      <c r="E100" s="15">
        <v>1</v>
      </c>
      <c r="F100" s="3">
        <f t="shared" si="1"/>
        <v>225.8</v>
      </c>
      <c r="G100" s="14">
        <f t="shared" si="2"/>
        <v>259.67</v>
      </c>
    </row>
    <row r="101" spans="1:7" ht="15">
      <c r="A101" t="s">
        <v>34</v>
      </c>
      <c r="C101" t="s">
        <v>26</v>
      </c>
      <c r="D101" s="15">
        <v>5</v>
      </c>
      <c r="E101" s="15">
        <v>1</v>
      </c>
      <c r="F101" s="3">
        <f t="shared" si="1"/>
        <v>225.8</v>
      </c>
      <c r="G101" s="14">
        <f t="shared" si="2"/>
        <v>259.67</v>
      </c>
    </row>
    <row r="102" spans="1:7" ht="15">
      <c r="A102" t="s">
        <v>34</v>
      </c>
      <c r="C102" t="s">
        <v>19</v>
      </c>
      <c r="D102" s="15">
        <v>2</v>
      </c>
      <c r="E102" s="15">
        <v>1</v>
      </c>
      <c r="F102" s="3">
        <f t="shared" si="1"/>
        <v>225.8</v>
      </c>
      <c r="G102" s="14">
        <f t="shared" si="2"/>
        <v>259.67</v>
      </c>
    </row>
    <row r="103" spans="1:7" ht="15">
      <c r="A103" t="s">
        <v>34</v>
      </c>
      <c r="C103" t="s">
        <v>19</v>
      </c>
      <c r="D103" s="15">
        <v>3</v>
      </c>
      <c r="E103" s="15">
        <v>1</v>
      </c>
      <c r="F103" s="3">
        <f t="shared" si="1"/>
        <v>225.8</v>
      </c>
      <c r="G103" s="14">
        <f t="shared" si="2"/>
        <v>259.67</v>
      </c>
    </row>
    <row r="104" spans="1:7" ht="15">
      <c r="A104" t="s">
        <v>34</v>
      </c>
      <c r="C104" t="s">
        <v>21</v>
      </c>
      <c r="D104" s="15">
        <v>1</v>
      </c>
      <c r="E104" s="15">
        <v>1</v>
      </c>
      <c r="F104" s="3">
        <f t="shared" si="1"/>
        <v>225.8</v>
      </c>
      <c r="G104" s="14">
        <f t="shared" si="2"/>
        <v>259.67</v>
      </c>
    </row>
    <row r="105" spans="1:7" ht="15">
      <c r="A105" t="s">
        <v>34</v>
      </c>
      <c r="C105" t="s">
        <v>21</v>
      </c>
      <c r="D105" s="15">
        <v>2</v>
      </c>
      <c r="E105" s="15">
        <v>1</v>
      </c>
      <c r="F105" s="3">
        <f t="shared" si="1"/>
        <v>225.8</v>
      </c>
      <c r="G105" s="14">
        <f t="shared" si="2"/>
        <v>259.67</v>
      </c>
    </row>
    <row r="106" spans="1:7" ht="15">
      <c r="A106" t="s">
        <v>34</v>
      </c>
      <c r="C106" t="s">
        <v>21</v>
      </c>
      <c r="D106" s="15">
        <v>3</v>
      </c>
      <c r="E106" s="15">
        <v>1</v>
      </c>
      <c r="F106" s="3">
        <f t="shared" si="1"/>
        <v>225.8</v>
      </c>
      <c r="G106" s="14">
        <f t="shared" si="2"/>
        <v>259.67</v>
      </c>
    </row>
    <row r="107" spans="1:7" ht="15">
      <c r="A107" t="s">
        <v>34</v>
      </c>
      <c r="C107" t="s">
        <v>21</v>
      </c>
      <c r="D107" s="15">
        <v>5</v>
      </c>
      <c r="E107" s="15">
        <v>1</v>
      </c>
      <c r="F107" s="3">
        <f t="shared" si="1"/>
        <v>225.8</v>
      </c>
      <c r="G107" s="14">
        <f t="shared" si="2"/>
        <v>259.67</v>
      </c>
    </row>
    <row r="108" spans="1:7" ht="15">
      <c r="A108" t="s">
        <v>34</v>
      </c>
      <c r="C108" t="s">
        <v>22</v>
      </c>
      <c r="D108" s="15">
        <v>1</v>
      </c>
      <c r="E108" s="15">
        <v>1</v>
      </c>
      <c r="F108" s="3">
        <f t="shared" si="1"/>
        <v>225.8</v>
      </c>
      <c r="G108" s="14">
        <f t="shared" si="2"/>
        <v>259.67</v>
      </c>
    </row>
    <row r="109" spans="1:7" ht="15">
      <c r="A109" t="s">
        <v>34</v>
      </c>
      <c r="C109" t="s">
        <v>22</v>
      </c>
      <c r="D109" s="15">
        <v>2</v>
      </c>
      <c r="E109" s="15">
        <v>1</v>
      </c>
      <c r="F109" s="3">
        <f t="shared" si="1"/>
        <v>225.8</v>
      </c>
      <c r="G109" s="14">
        <f t="shared" si="2"/>
        <v>259.67</v>
      </c>
    </row>
    <row r="110" spans="1:7" ht="15">
      <c r="A110" t="s">
        <v>34</v>
      </c>
      <c r="C110" t="s">
        <v>22</v>
      </c>
      <c r="D110" s="15">
        <v>4</v>
      </c>
      <c r="E110" s="15">
        <v>1</v>
      </c>
      <c r="F110" s="3">
        <f t="shared" si="1"/>
        <v>225.8</v>
      </c>
      <c r="G110" s="14">
        <f t="shared" si="2"/>
        <v>259.67</v>
      </c>
    </row>
    <row r="111" spans="1:7" ht="15">
      <c r="A111" t="s">
        <v>34</v>
      </c>
      <c r="C111" t="s">
        <v>22</v>
      </c>
      <c r="D111" s="15">
        <v>1</v>
      </c>
      <c r="E111" s="15">
        <v>1</v>
      </c>
      <c r="F111" s="3">
        <f t="shared" si="1"/>
        <v>225.8</v>
      </c>
      <c r="G111" s="14">
        <f t="shared" si="2"/>
        <v>259.67</v>
      </c>
    </row>
    <row r="112" spans="1:7" ht="15">
      <c r="A112" t="s">
        <v>34</v>
      </c>
      <c r="C112" t="s">
        <v>22</v>
      </c>
      <c r="D112" s="15">
        <v>2</v>
      </c>
      <c r="E112" s="15">
        <v>1</v>
      </c>
      <c r="F112" s="3">
        <f t="shared" si="1"/>
        <v>225.8</v>
      </c>
      <c r="G112" s="14">
        <f t="shared" si="2"/>
        <v>259.67</v>
      </c>
    </row>
    <row r="113" spans="1:7" ht="15">
      <c r="A113" t="s">
        <v>34</v>
      </c>
      <c r="C113" t="s">
        <v>22</v>
      </c>
      <c r="D113" s="15">
        <v>3</v>
      </c>
      <c r="E113" s="15">
        <v>1</v>
      </c>
      <c r="F113" s="3">
        <f t="shared" si="1"/>
        <v>225.8</v>
      </c>
      <c r="G113" s="14">
        <f t="shared" si="2"/>
        <v>259.67</v>
      </c>
    </row>
    <row r="114" spans="1:7" ht="15">
      <c r="A114" t="s">
        <v>34</v>
      </c>
      <c r="C114" t="s">
        <v>22</v>
      </c>
      <c r="D114" s="15">
        <v>4</v>
      </c>
      <c r="E114" s="15">
        <v>1</v>
      </c>
      <c r="F114" s="3">
        <f t="shared" si="1"/>
        <v>225.8</v>
      </c>
      <c r="G114" s="14">
        <f t="shared" si="2"/>
        <v>259.67</v>
      </c>
    </row>
    <row r="115" spans="1:7" ht="15">
      <c r="A115" t="s">
        <v>34</v>
      </c>
      <c r="C115" t="s">
        <v>20</v>
      </c>
      <c r="D115" s="15">
        <v>2</v>
      </c>
      <c r="E115" s="15">
        <v>1</v>
      </c>
      <c r="F115" s="3">
        <f t="shared" si="1"/>
        <v>225.8</v>
      </c>
      <c r="G115" s="14">
        <f t="shared" si="2"/>
        <v>259.67</v>
      </c>
    </row>
    <row r="116" spans="1:7" ht="15">
      <c r="A116" t="s">
        <v>34</v>
      </c>
      <c r="C116" t="s">
        <v>20</v>
      </c>
      <c r="D116" s="15">
        <v>4</v>
      </c>
      <c r="E116" s="15">
        <v>1</v>
      </c>
      <c r="F116" s="3">
        <f t="shared" si="1"/>
        <v>225.8</v>
      </c>
      <c r="G116" s="14">
        <f t="shared" si="2"/>
        <v>259.67</v>
      </c>
    </row>
    <row r="117" spans="1:7" ht="15">
      <c r="A117" t="s">
        <v>34</v>
      </c>
      <c r="C117" t="s">
        <v>20</v>
      </c>
      <c r="D117" s="15">
        <v>2</v>
      </c>
      <c r="E117" s="15">
        <v>1</v>
      </c>
      <c r="F117" s="3">
        <f t="shared" si="1"/>
        <v>225.8</v>
      </c>
      <c r="G117" s="14">
        <f t="shared" si="2"/>
        <v>259.67</v>
      </c>
    </row>
    <row r="118" spans="1:7" ht="15">
      <c r="A118" t="s">
        <v>34</v>
      </c>
      <c r="C118" t="s">
        <v>20</v>
      </c>
      <c r="D118" s="15">
        <v>3</v>
      </c>
      <c r="E118" s="15">
        <v>1</v>
      </c>
      <c r="F118" s="3">
        <f t="shared" si="1"/>
        <v>225.8</v>
      </c>
      <c r="G118" s="14">
        <f t="shared" si="2"/>
        <v>259.67</v>
      </c>
    </row>
    <row r="119" spans="1:7" ht="15">
      <c r="A119" t="s">
        <v>34</v>
      </c>
      <c r="C119" t="s">
        <v>20</v>
      </c>
      <c r="D119" s="15">
        <v>4</v>
      </c>
      <c r="E119" s="15">
        <v>1</v>
      </c>
      <c r="F119" s="3">
        <f t="shared" si="1"/>
        <v>225.8</v>
      </c>
      <c r="G119" s="14">
        <f t="shared" si="2"/>
        <v>259.67</v>
      </c>
    </row>
    <row r="120" spans="1:7" ht="15">
      <c r="A120" t="s">
        <v>34</v>
      </c>
      <c r="C120" t="s">
        <v>56</v>
      </c>
      <c r="E120" s="15">
        <v>3</v>
      </c>
      <c r="F120" s="3">
        <f>$F$3</f>
        <v>256.73</v>
      </c>
      <c r="G120" s="14">
        <f t="shared" si="2"/>
        <v>885.7185</v>
      </c>
    </row>
    <row r="121" spans="1:7" ht="15">
      <c r="A121" t="s">
        <v>34</v>
      </c>
      <c r="C121" t="s">
        <v>57</v>
      </c>
      <c r="E121" s="15">
        <v>3</v>
      </c>
      <c r="F121" s="3">
        <f>$F$3</f>
        <v>256.73</v>
      </c>
      <c r="G121" s="14">
        <f t="shared" si="2"/>
        <v>885.7185</v>
      </c>
    </row>
    <row r="122" spans="1:7" ht="15">
      <c r="A122" t="s">
        <v>34</v>
      </c>
      <c r="C122" t="s">
        <v>25</v>
      </c>
      <c r="E122" s="15">
        <v>2</v>
      </c>
      <c r="F122" s="3">
        <f>$F$3</f>
        <v>256.73</v>
      </c>
      <c r="G122" s="14">
        <f t="shared" si="2"/>
        <v>590.479</v>
      </c>
    </row>
    <row r="123" spans="1:7" ht="15">
      <c r="A123" t="s">
        <v>34</v>
      </c>
      <c r="C123" t="s">
        <v>58</v>
      </c>
      <c r="E123" s="15">
        <v>7</v>
      </c>
      <c r="F123" s="3">
        <f>$F$3</f>
        <v>256.73</v>
      </c>
      <c r="G123" s="14">
        <f t="shared" si="2"/>
        <v>2066.6765</v>
      </c>
    </row>
    <row r="124" spans="1:7" ht="15">
      <c r="A124" t="s">
        <v>34</v>
      </c>
      <c r="C124" t="s">
        <v>23</v>
      </c>
      <c r="E124" s="15">
        <v>3</v>
      </c>
      <c r="F124" s="3">
        <f>$F$3</f>
        <v>256.73</v>
      </c>
      <c r="G124" s="14">
        <f t="shared" si="2"/>
        <v>885.7185</v>
      </c>
    </row>
    <row r="125" spans="1:9" ht="15">
      <c r="A125" s="11"/>
      <c r="B125" s="11"/>
      <c r="C125" s="11"/>
      <c r="D125" s="12"/>
      <c r="E125" s="12"/>
      <c r="F125" s="13"/>
      <c r="G125" s="16">
        <f>SUM(G81:G124)</f>
        <v>15441.440999999999</v>
      </c>
      <c r="H125" s="11"/>
      <c r="I125" s="16">
        <f>H125-G125</f>
        <v>-15441.440999999999</v>
      </c>
    </row>
    <row r="126" spans="1:7" ht="15">
      <c r="A126" t="s">
        <v>49</v>
      </c>
      <c r="C126" t="s">
        <v>20</v>
      </c>
      <c r="D126" s="15">
        <v>5</v>
      </c>
      <c r="E126" s="15">
        <v>1</v>
      </c>
      <c r="F126" s="3">
        <f>$F$2</f>
        <v>225.8</v>
      </c>
      <c r="G126" s="14">
        <f>E126*F126*1.15</f>
        <v>259.67</v>
      </c>
    </row>
    <row r="127" spans="1:9" ht="15">
      <c r="A127" s="11"/>
      <c r="B127" s="11"/>
      <c r="C127" s="11"/>
      <c r="D127" s="12"/>
      <c r="E127" s="12"/>
      <c r="F127" s="13"/>
      <c r="G127" s="16">
        <f>SUM(G126:G126)</f>
        <v>259.67</v>
      </c>
      <c r="H127" s="11"/>
      <c r="I127" s="16">
        <f>H127-G127</f>
        <v>-259.67</v>
      </c>
    </row>
    <row r="128" spans="1:7" ht="15">
      <c r="A128" t="s">
        <v>35</v>
      </c>
      <c r="C128" t="s">
        <v>33</v>
      </c>
      <c r="D128" s="15">
        <v>5</v>
      </c>
      <c r="E128" s="15">
        <v>1</v>
      </c>
      <c r="F128" s="3">
        <f>$F$2</f>
        <v>225.8</v>
      </c>
      <c r="G128" s="14">
        <f>E128*F128*1.15</f>
        <v>259.67</v>
      </c>
    </row>
    <row r="129" spans="1:9" ht="15">
      <c r="A129" s="11"/>
      <c r="B129" s="11"/>
      <c r="C129" s="11"/>
      <c r="D129" s="12"/>
      <c r="E129" s="12"/>
      <c r="F129" s="13"/>
      <c r="G129" s="16">
        <f>SUM(G128:G128)</f>
        <v>259.67</v>
      </c>
      <c r="H129" s="11"/>
      <c r="I129" s="16">
        <f>H129-G129</f>
        <v>-259.67</v>
      </c>
    </row>
    <row r="130" spans="6:7" ht="15">
      <c r="F130" s="3"/>
      <c r="G130" s="14">
        <f>SUM(G12:G129)/2/1.15</f>
        <v>24930.749999999967</v>
      </c>
    </row>
    <row r="131" spans="6:7" ht="15">
      <c r="F131" s="3"/>
      <c r="G131" s="14"/>
    </row>
    <row r="132" spans="6:7" ht="15">
      <c r="F132" s="3"/>
      <c r="G132" s="14"/>
    </row>
    <row r="133" spans="6:7" ht="15">
      <c r="F133" s="3"/>
      <c r="G133" s="14"/>
    </row>
    <row r="134" spans="6:7" ht="15">
      <c r="F134" s="3"/>
      <c r="G134" s="14"/>
    </row>
    <row r="135" spans="6:7" ht="15">
      <c r="F135" s="3"/>
      <c r="G135" s="14"/>
    </row>
    <row r="136" spans="6:7" ht="15">
      <c r="F136" s="3"/>
      <c r="G136" s="14"/>
    </row>
    <row r="137" spans="6:7" ht="15">
      <c r="F137" s="3"/>
      <c r="G137" s="14"/>
    </row>
    <row r="138" spans="6:7" ht="15">
      <c r="F138" s="3"/>
      <c r="G138" s="14"/>
    </row>
    <row r="139" ht="15">
      <c r="G139" s="14"/>
    </row>
    <row r="140" ht="15">
      <c r="G140" s="14"/>
    </row>
    <row r="141" ht="15">
      <c r="G141" s="14"/>
    </row>
    <row r="142" ht="15">
      <c r="G142" s="14"/>
    </row>
    <row r="143" ht="15">
      <c r="G143" s="14"/>
    </row>
    <row r="144" ht="15">
      <c r="G144" s="14"/>
    </row>
    <row r="145" ht="15">
      <c r="G145" s="14"/>
    </row>
    <row r="146" ht="15">
      <c r="G146" s="14"/>
    </row>
    <row r="147" ht="15">
      <c r="G147" s="14"/>
    </row>
    <row r="148" ht="15">
      <c r="G148" s="14"/>
    </row>
    <row r="149" ht="15">
      <c r="G149" s="14"/>
    </row>
    <row r="150" ht="15">
      <c r="G150" s="14"/>
    </row>
    <row r="151" ht="15">
      <c r="G151" s="14"/>
    </row>
    <row r="152" ht="15">
      <c r="G152" s="14"/>
    </row>
    <row r="153" ht="15">
      <c r="G153" s="14"/>
    </row>
    <row r="154" ht="15">
      <c r="G154" s="14"/>
    </row>
    <row r="155" ht="15">
      <c r="G155" s="14"/>
    </row>
    <row r="156" ht="15">
      <c r="G156" s="14"/>
    </row>
    <row r="157" ht="15">
      <c r="G157" s="14"/>
    </row>
    <row r="158" ht="15">
      <c r="G158" s="14"/>
    </row>
    <row r="159" ht="15">
      <c r="G159" s="14"/>
    </row>
    <row r="160" ht="15">
      <c r="G160" s="14"/>
    </row>
    <row r="161" ht="15">
      <c r="G161" s="14"/>
    </row>
    <row r="162" ht="15">
      <c r="G162" s="14"/>
    </row>
    <row r="163" ht="15">
      <c r="G163" s="14"/>
    </row>
  </sheetData>
  <sheetProtection/>
  <autoFilter ref="A11:I128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2010-09-27T12:45:41Z</cp:lastPrinted>
  <dcterms:created xsi:type="dcterms:W3CDTF">2010-07-14T04:16:13Z</dcterms:created>
  <dcterms:modified xsi:type="dcterms:W3CDTF">2010-10-15T12:16:41Z</dcterms:modified>
  <cp:category/>
  <cp:version/>
  <cp:contentType/>
  <cp:contentStatus/>
</cp:coreProperties>
</file>