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<sst xmlns="http://schemas.openxmlformats.org/spreadsheetml/2006/main" count="120" uniqueCount="49">
  <si>
    <t>Ник</t>
  </si>
  <si>
    <t>артикул</t>
  </si>
  <si>
    <t>цвет</t>
  </si>
  <si>
    <t>размер</t>
  </si>
  <si>
    <t>кол-во</t>
  </si>
  <si>
    <t>цена</t>
  </si>
  <si>
    <t>цена+орг%</t>
  </si>
  <si>
    <t>Новосибирск</t>
  </si>
  <si>
    <t>Lelay</t>
  </si>
  <si>
    <t>голубой</t>
  </si>
  <si>
    <t>XL</t>
  </si>
  <si>
    <t>фиолет</t>
  </si>
  <si>
    <t>ИНМА</t>
  </si>
  <si>
    <t>Блуза WS 182</t>
  </si>
  <si>
    <t>Rena</t>
  </si>
  <si>
    <t>XXXL</t>
  </si>
  <si>
    <t>xarza</t>
  </si>
  <si>
    <t xml:space="preserve"> Платье  арт.9810А </t>
  </si>
  <si>
    <t>зеленый</t>
  </si>
  <si>
    <t>L</t>
  </si>
  <si>
    <t>Викулька-Алька</t>
  </si>
  <si>
    <t>ksusha-kn</t>
  </si>
  <si>
    <t>Платье  арт.9810А</t>
  </si>
  <si>
    <t>М</t>
  </si>
  <si>
    <t>S</t>
  </si>
  <si>
    <t>ValenTina</t>
  </si>
  <si>
    <t>т.зеленый</t>
  </si>
  <si>
    <t>Жакет WS 336</t>
  </si>
  <si>
    <t>mamochka Lena</t>
  </si>
  <si>
    <t>Барнаул</t>
  </si>
  <si>
    <t>танюшка-котюшка</t>
  </si>
  <si>
    <t xml:space="preserve">Блуза 1029 </t>
  </si>
  <si>
    <t>M</t>
  </si>
  <si>
    <t>NATAmamaVLADA</t>
  </si>
  <si>
    <t>XXL</t>
  </si>
  <si>
    <t xml:space="preserve"> TANNIII</t>
  </si>
  <si>
    <t>Галчонок55</t>
  </si>
  <si>
    <t>ПРИСТРОЙ</t>
  </si>
  <si>
    <t>Блуза 1029</t>
  </si>
  <si>
    <t>VEV</t>
  </si>
  <si>
    <t>примерная сумма ТР</t>
  </si>
  <si>
    <t>ТР</t>
  </si>
  <si>
    <t>Оле</t>
  </si>
  <si>
    <t>NaTty8</t>
  </si>
  <si>
    <t>Итого+орг и тр</t>
  </si>
  <si>
    <t>оплата</t>
  </si>
  <si>
    <t>вид</t>
  </si>
  <si>
    <t>сальдо</t>
  </si>
  <si>
    <t>примечание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</si>
</sst>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23">
      <selection activeCell="J47" sqref="J47"/>
    </sheetView>
  </sheetViews>
  <sheetFormatPr defaultColWidth="9.140625" defaultRowHeight="15"/>
  <cols>
    <col min="1" max="1" width="16.7109375" style="0" customWidth="1"/>
    <col min="2" max="2" width="14.421875" style="0" customWidth="1"/>
    <col min="3" max="3" width="18.421875" style="0" customWidth="1"/>
    <col min="4" max="4" width="10.8515625" style="0" customWidth="1"/>
    <col min="5" max="5" width="5.8515625" style="0" customWidth="1"/>
    <col min="6" max="6" width="4.7109375" style="0" customWidth="1"/>
    <col min="7" max="7" width="9.00390625" style="0" customWidth="1"/>
    <col min="8" max="8" width="5.8515625" style="0" customWidth="1"/>
    <col min="9" max="9" width="11.57421875" style="0" customWidth="1"/>
    <col min="10" max="10" width="9.140625" style="2" customWidth="1"/>
  </cols>
  <sheetData>
    <row r="1" spans="2:7" ht="15">
      <c r="B1" t="s">
        <v>48</v>
      </c>
      <c r="C1" t="s">
        <v>40</v>
      </c>
      <c r="E1">
        <v>0.04</v>
      </c>
      <c r="G1">
        <f>(550+500)/27250</f>
        <v>0.03853211009174312</v>
      </c>
    </row>
    <row r="5" spans="1:13" ht="15">
      <c r="A5" s="5" t="s">
        <v>0</v>
      </c>
      <c r="B5" s="5"/>
      <c r="C5" s="5" t="s">
        <v>1</v>
      </c>
      <c r="D5" s="5" t="s">
        <v>2</v>
      </c>
      <c r="E5" s="5" t="s">
        <v>3</v>
      </c>
      <c r="F5" s="5" t="s">
        <v>4</v>
      </c>
      <c r="G5" s="6" t="s">
        <v>41</v>
      </c>
      <c r="H5" s="5" t="s">
        <v>5</v>
      </c>
      <c r="I5" s="5" t="s">
        <v>6</v>
      </c>
      <c r="J5" s="7" t="s">
        <v>44</v>
      </c>
      <c r="K5" s="5" t="s">
        <v>45</v>
      </c>
      <c r="L5" s="5" t="s">
        <v>46</v>
      </c>
      <c r="M5" s="5" t="s">
        <v>47</v>
      </c>
    </row>
    <row r="6" ht="15">
      <c r="A6" s="5" t="s">
        <v>7</v>
      </c>
    </row>
    <row r="7" spans="1:10" ht="15">
      <c r="A7" t="s">
        <v>8</v>
      </c>
      <c r="C7" s="1" t="s">
        <v>38</v>
      </c>
      <c r="D7" t="s">
        <v>9</v>
      </c>
      <c r="E7" t="s">
        <v>10</v>
      </c>
      <c r="F7">
        <v>1</v>
      </c>
      <c r="G7">
        <f>H7*F7*$E$1</f>
        <v>30</v>
      </c>
      <c r="H7">
        <v>750</v>
      </c>
      <c r="I7">
        <f>H7*1.15</f>
        <v>862.4999999999999</v>
      </c>
      <c r="J7" s="2">
        <f>I7+G7</f>
        <v>892.4999999999999</v>
      </c>
    </row>
    <row r="8" spans="1:10" ht="15">
      <c r="A8" t="s">
        <v>8</v>
      </c>
      <c r="C8" s="1" t="s">
        <v>22</v>
      </c>
      <c r="D8" t="s">
        <v>11</v>
      </c>
      <c r="E8" t="s">
        <v>10</v>
      </c>
      <c r="F8">
        <v>1</v>
      </c>
      <c r="G8">
        <f>H8*F8*$E$1</f>
        <v>44</v>
      </c>
      <c r="H8">
        <v>1100</v>
      </c>
      <c r="I8">
        <f>H8*1.15</f>
        <v>1265</v>
      </c>
      <c r="J8" s="2">
        <f>I8+G8</f>
        <v>1309</v>
      </c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4">
        <f>SUM(J7:J8)</f>
        <v>2201.5</v>
      </c>
      <c r="K9" s="3"/>
      <c r="L9" s="3"/>
      <c r="M9" s="4">
        <f>K9-J9</f>
        <v>-2201.5</v>
      </c>
    </row>
    <row r="10" spans="1:10" ht="15">
      <c r="A10" t="s">
        <v>12</v>
      </c>
      <c r="C10" t="s">
        <v>13</v>
      </c>
      <c r="D10" t="s">
        <v>11</v>
      </c>
      <c r="E10" t="s">
        <v>10</v>
      </c>
      <c r="F10">
        <v>1</v>
      </c>
      <c r="G10">
        <f>H10*F10*$E$1</f>
        <v>38</v>
      </c>
      <c r="H10">
        <v>950</v>
      </c>
      <c r="I10">
        <f>H10*1.15</f>
        <v>1092.5</v>
      </c>
      <c r="J10" s="2">
        <f>I10+G10</f>
        <v>1130.5</v>
      </c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4">
        <f>SUM(J10:J10)</f>
        <v>1130.5</v>
      </c>
      <c r="K11" s="3"/>
      <c r="L11" s="3"/>
      <c r="M11" s="4">
        <f>K11-J11</f>
        <v>-1130.5</v>
      </c>
    </row>
    <row r="12" spans="1:10" ht="15">
      <c r="A12" t="s">
        <v>14</v>
      </c>
      <c r="C12" t="s">
        <v>13</v>
      </c>
      <c r="D12" t="s">
        <v>11</v>
      </c>
      <c r="E12" t="s">
        <v>15</v>
      </c>
      <c r="F12">
        <v>1</v>
      </c>
      <c r="G12">
        <f>H12*F12*$E$1</f>
        <v>38</v>
      </c>
      <c r="H12">
        <v>950</v>
      </c>
      <c r="I12">
        <f>H12*1.15</f>
        <v>1092.5</v>
      </c>
      <c r="J12" s="2">
        <f>I12+G12</f>
        <v>1130.5</v>
      </c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4">
        <f>SUM(J12:J12)</f>
        <v>1130.5</v>
      </c>
      <c r="K13" s="3"/>
      <c r="L13" s="3"/>
      <c r="M13" s="4">
        <f>K13-J13</f>
        <v>-1130.5</v>
      </c>
    </row>
    <row r="14" spans="1:10" ht="15">
      <c r="A14" t="s">
        <v>16</v>
      </c>
      <c r="C14" t="s">
        <v>17</v>
      </c>
      <c r="D14" t="s">
        <v>18</v>
      </c>
      <c r="E14" t="s">
        <v>19</v>
      </c>
      <c r="F14">
        <v>1</v>
      </c>
      <c r="G14">
        <f>H14*F14*$E$1</f>
        <v>44</v>
      </c>
      <c r="H14">
        <v>1100</v>
      </c>
      <c r="I14">
        <f>H14*1.15</f>
        <v>1265</v>
      </c>
      <c r="J14" s="2">
        <f>I14+G14</f>
        <v>1309</v>
      </c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4">
        <f>SUM(J14:J14)</f>
        <v>1309</v>
      </c>
      <c r="K15" s="3"/>
      <c r="L15" s="3"/>
      <c r="M15" s="4">
        <f>K15-J15</f>
        <v>-1309</v>
      </c>
    </row>
    <row r="16" spans="1:10" ht="15">
      <c r="A16" t="s">
        <v>20</v>
      </c>
      <c r="C16" t="s">
        <v>17</v>
      </c>
      <c r="D16" t="s">
        <v>11</v>
      </c>
      <c r="E16" t="s">
        <v>19</v>
      </c>
      <c r="F16">
        <v>1</v>
      </c>
      <c r="G16">
        <f>H16*F16*$E$1</f>
        <v>44</v>
      </c>
      <c r="H16">
        <v>1100</v>
      </c>
      <c r="I16">
        <f>H16*1.15</f>
        <v>1265</v>
      </c>
      <c r="J16" s="2">
        <f>I16+G16</f>
        <v>1309</v>
      </c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4">
        <f>SUM(J16:J16)</f>
        <v>1309</v>
      </c>
      <c r="K17" s="3"/>
      <c r="L17" s="3"/>
      <c r="M17" s="4">
        <f>K17-J17</f>
        <v>-1309</v>
      </c>
    </row>
    <row r="18" spans="1:10" ht="15">
      <c r="A18" t="s">
        <v>21</v>
      </c>
      <c r="C18" t="s">
        <v>22</v>
      </c>
      <c r="D18" t="s">
        <v>11</v>
      </c>
      <c r="E18" t="s">
        <v>23</v>
      </c>
      <c r="F18">
        <v>1</v>
      </c>
      <c r="G18">
        <f>H18*F18*$E$1</f>
        <v>44</v>
      </c>
      <c r="H18">
        <v>1100</v>
      </c>
      <c r="I18">
        <f>H18*1.15</f>
        <v>1265</v>
      </c>
      <c r="J18" s="2">
        <f>I18+G18</f>
        <v>1309</v>
      </c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4">
        <f>SUM(J18:J18)</f>
        <v>1309</v>
      </c>
      <c r="K19" s="3"/>
      <c r="L19" s="3"/>
      <c r="M19" s="4">
        <f>K19-J19</f>
        <v>-1309</v>
      </c>
    </row>
    <row r="20" spans="1:10" ht="15">
      <c r="A20" s="1" t="s">
        <v>39</v>
      </c>
      <c r="B20" s="1"/>
      <c r="C20" t="s">
        <v>17</v>
      </c>
      <c r="D20" t="s">
        <v>11</v>
      </c>
      <c r="E20" t="s">
        <v>24</v>
      </c>
      <c r="F20">
        <v>1</v>
      </c>
      <c r="G20">
        <f>H20*F20*$E$1</f>
        <v>44</v>
      </c>
      <c r="H20">
        <v>1100</v>
      </c>
      <c r="I20">
        <f>H20*1.15</f>
        <v>1265</v>
      </c>
      <c r="J20" s="2">
        <f>I20+G20</f>
        <v>1309</v>
      </c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4">
        <f>SUM(J20:J20)</f>
        <v>1309</v>
      </c>
      <c r="K21" s="3"/>
      <c r="L21" s="3"/>
      <c r="M21" s="4">
        <f>K21-J21</f>
        <v>-1309</v>
      </c>
    </row>
    <row r="22" spans="1:10" ht="15">
      <c r="A22" t="s">
        <v>25</v>
      </c>
      <c r="C22" t="s">
        <v>22</v>
      </c>
      <c r="D22" t="s">
        <v>26</v>
      </c>
      <c r="E22" t="s">
        <v>10</v>
      </c>
      <c r="F22">
        <v>1</v>
      </c>
      <c r="G22">
        <f>H22*F22*$E$1</f>
        <v>44</v>
      </c>
      <c r="H22">
        <v>1100</v>
      </c>
      <c r="I22">
        <f>H22*1.15</f>
        <v>1265</v>
      </c>
      <c r="J22" s="2">
        <f>I22+G22</f>
        <v>1309</v>
      </c>
    </row>
    <row r="23" spans="1:10" ht="15">
      <c r="A23" t="s">
        <v>25</v>
      </c>
      <c r="C23" t="s">
        <v>22</v>
      </c>
      <c r="D23" t="s">
        <v>11</v>
      </c>
      <c r="E23" t="s">
        <v>10</v>
      </c>
      <c r="F23">
        <v>1</v>
      </c>
      <c r="G23">
        <f>H23*F23*$E$1</f>
        <v>44</v>
      </c>
      <c r="H23">
        <v>1100</v>
      </c>
      <c r="I23">
        <f>H23*1.15</f>
        <v>1265</v>
      </c>
      <c r="J23" s="2">
        <f>I23+G23</f>
        <v>1309</v>
      </c>
    </row>
    <row r="24" spans="1:10" ht="15">
      <c r="A24" t="s">
        <v>25</v>
      </c>
      <c r="C24" t="s">
        <v>27</v>
      </c>
      <c r="D24" t="s">
        <v>26</v>
      </c>
      <c r="E24" t="s">
        <v>10</v>
      </c>
      <c r="F24">
        <v>1</v>
      </c>
      <c r="G24">
        <f>H24*F24*$E$1</f>
        <v>48</v>
      </c>
      <c r="H24">
        <v>1200</v>
      </c>
      <c r="I24">
        <f>H24*1.15</f>
        <v>1380</v>
      </c>
      <c r="J24" s="2">
        <f>I24+G24</f>
        <v>1428</v>
      </c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4">
        <f>SUM(J22:J24)</f>
        <v>4046</v>
      </c>
      <c r="K25" s="3"/>
      <c r="L25" s="3"/>
      <c r="M25" s="4">
        <f>K25-J25</f>
        <v>-4046</v>
      </c>
    </row>
    <row r="26" spans="1:10" ht="15">
      <c r="A26" t="s">
        <v>28</v>
      </c>
      <c r="C26" t="s">
        <v>27</v>
      </c>
      <c r="D26" t="s">
        <v>26</v>
      </c>
      <c r="E26" t="s">
        <v>23</v>
      </c>
      <c r="F26">
        <v>1</v>
      </c>
      <c r="G26">
        <f>H26*F26*$E$1</f>
        <v>48</v>
      </c>
      <c r="H26">
        <v>1200</v>
      </c>
      <c r="I26">
        <f>H26*1.15</f>
        <v>1380</v>
      </c>
      <c r="J26" s="2">
        <f>I26+G26</f>
        <v>1428</v>
      </c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4">
        <f>SUM(J26:J26)</f>
        <v>1428</v>
      </c>
      <c r="K27" s="3"/>
      <c r="L27" s="3"/>
      <c r="M27" s="4">
        <f>K27-J27</f>
        <v>-1428</v>
      </c>
    </row>
    <row r="28" spans="1:10" ht="15">
      <c r="A28" t="s">
        <v>37</v>
      </c>
      <c r="C28" s="1" t="s">
        <v>38</v>
      </c>
      <c r="D28" t="s">
        <v>9</v>
      </c>
      <c r="E28" t="s">
        <v>19</v>
      </c>
      <c r="F28">
        <v>1</v>
      </c>
      <c r="G28">
        <f aca="true" t="shared" si="0" ref="G28:G35">H28*F28*$E$1</f>
        <v>30</v>
      </c>
      <c r="H28">
        <v>750</v>
      </c>
      <c r="I28">
        <f aca="true" t="shared" si="1" ref="I28:I35">H28*1.15</f>
        <v>862.4999999999999</v>
      </c>
      <c r="J28" s="2">
        <f aca="true" t="shared" si="2" ref="J28:J35">I28+G28</f>
        <v>892.4999999999999</v>
      </c>
    </row>
    <row r="29" spans="1:10" ht="15">
      <c r="A29" t="s">
        <v>37</v>
      </c>
      <c r="C29" t="s">
        <v>13</v>
      </c>
      <c r="D29" t="s">
        <v>11</v>
      </c>
      <c r="E29" t="s">
        <v>19</v>
      </c>
      <c r="F29">
        <v>1</v>
      </c>
      <c r="G29">
        <f t="shared" si="0"/>
        <v>38</v>
      </c>
      <c r="H29">
        <v>950</v>
      </c>
      <c r="I29">
        <f t="shared" si="1"/>
        <v>1092.5</v>
      </c>
      <c r="J29" s="2">
        <f t="shared" si="2"/>
        <v>1130.5</v>
      </c>
    </row>
    <row r="30" spans="1:10" ht="15">
      <c r="A30" t="s">
        <v>37</v>
      </c>
      <c r="C30" t="s">
        <v>13</v>
      </c>
      <c r="D30" t="s">
        <v>11</v>
      </c>
      <c r="E30" t="s">
        <v>23</v>
      </c>
      <c r="F30">
        <v>1</v>
      </c>
      <c r="G30">
        <f t="shared" si="0"/>
        <v>38</v>
      </c>
      <c r="H30">
        <v>950</v>
      </c>
      <c r="I30">
        <f t="shared" si="1"/>
        <v>1092.5</v>
      </c>
      <c r="J30" s="2">
        <f t="shared" si="2"/>
        <v>1130.5</v>
      </c>
    </row>
    <row r="31" spans="1:10" ht="15">
      <c r="A31" t="s">
        <v>37</v>
      </c>
      <c r="C31" s="1" t="s">
        <v>22</v>
      </c>
      <c r="D31" t="s">
        <v>18</v>
      </c>
      <c r="E31" t="s">
        <v>24</v>
      </c>
      <c r="F31">
        <v>1</v>
      </c>
      <c r="G31">
        <f t="shared" si="0"/>
        <v>44</v>
      </c>
      <c r="H31">
        <v>1100</v>
      </c>
      <c r="I31">
        <f t="shared" si="1"/>
        <v>1265</v>
      </c>
      <c r="J31" s="2">
        <f t="shared" si="2"/>
        <v>1309</v>
      </c>
    </row>
    <row r="32" spans="1:10" ht="15">
      <c r="A32" t="s">
        <v>37</v>
      </c>
      <c r="C32" t="s">
        <v>22</v>
      </c>
      <c r="D32" t="s">
        <v>11</v>
      </c>
      <c r="E32" t="s">
        <v>24</v>
      </c>
      <c r="F32">
        <v>1</v>
      </c>
      <c r="G32">
        <f t="shared" si="0"/>
        <v>44</v>
      </c>
      <c r="H32">
        <v>1100</v>
      </c>
      <c r="I32">
        <f t="shared" si="1"/>
        <v>1265</v>
      </c>
      <c r="J32" s="2">
        <f t="shared" si="2"/>
        <v>1309</v>
      </c>
    </row>
    <row r="33" spans="1:10" ht="15">
      <c r="A33" t="s">
        <v>37</v>
      </c>
      <c r="C33" t="s">
        <v>22</v>
      </c>
      <c r="D33" t="s">
        <v>11</v>
      </c>
      <c r="E33" t="s">
        <v>34</v>
      </c>
      <c r="F33">
        <v>1</v>
      </c>
      <c r="G33">
        <f t="shared" si="0"/>
        <v>44</v>
      </c>
      <c r="H33">
        <v>1100</v>
      </c>
      <c r="I33">
        <f t="shared" si="1"/>
        <v>1265</v>
      </c>
      <c r="J33" s="2">
        <f t="shared" si="2"/>
        <v>1309</v>
      </c>
    </row>
    <row r="34" spans="1:10" ht="15">
      <c r="A34" t="s">
        <v>37</v>
      </c>
      <c r="C34" t="s">
        <v>27</v>
      </c>
      <c r="D34" t="s">
        <v>26</v>
      </c>
      <c r="E34" t="s">
        <v>24</v>
      </c>
      <c r="F34">
        <v>1</v>
      </c>
      <c r="G34">
        <f t="shared" si="0"/>
        <v>48</v>
      </c>
      <c r="H34">
        <v>1200</v>
      </c>
      <c r="I34">
        <f t="shared" si="1"/>
        <v>1380</v>
      </c>
      <c r="J34" s="2">
        <f t="shared" si="2"/>
        <v>1428</v>
      </c>
    </row>
    <row r="35" spans="1:10" ht="15">
      <c r="A35" t="s">
        <v>37</v>
      </c>
      <c r="C35" t="s">
        <v>27</v>
      </c>
      <c r="D35" t="s">
        <v>26</v>
      </c>
      <c r="E35" t="s">
        <v>19</v>
      </c>
      <c r="F35">
        <v>1</v>
      </c>
      <c r="G35">
        <f t="shared" si="0"/>
        <v>48</v>
      </c>
      <c r="H35">
        <v>1200</v>
      </c>
      <c r="I35">
        <f t="shared" si="1"/>
        <v>1380</v>
      </c>
      <c r="J35" s="2">
        <f t="shared" si="2"/>
        <v>1428</v>
      </c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4">
        <f>SUM(J28:J35)</f>
        <v>9936.5</v>
      </c>
      <c r="K36" s="3"/>
      <c r="L36" s="3"/>
      <c r="M36" s="4">
        <f>K36-J36</f>
        <v>-9936.5</v>
      </c>
    </row>
    <row r="38" ht="15">
      <c r="A38" s="5" t="s">
        <v>29</v>
      </c>
    </row>
    <row r="39" spans="1:10" ht="15">
      <c r="A39" t="s">
        <v>30</v>
      </c>
      <c r="C39" t="s">
        <v>22</v>
      </c>
      <c r="D39" t="s">
        <v>11</v>
      </c>
      <c r="E39" t="s">
        <v>23</v>
      </c>
      <c r="F39">
        <v>1</v>
      </c>
      <c r="G39">
        <f aca="true" t="shared" si="3" ref="G39:G44">H39*F39*$E$1</f>
        <v>44</v>
      </c>
      <c r="H39">
        <v>1100</v>
      </c>
      <c r="I39">
        <f>H39*1.15</f>
        <v>1265</v>
      </c>
      <c r="J39" s="2">
        <f>I39+G39</f>
        <v>1309</v>
      </c>
    </row>
    <row r="40" spans="1:10" ht="15">
      <c r="A40" s="1" t="s">
        <v>42</v>
      </c>
      <c r="B40" s="1"/>
      <c r="C40" t="s">
        <v>31</v>
      </c>
      <c r="D40" t="s">
        <v>9</v>
      </c>
      <c r="E40" t="s">
        <v>32</v>
      </c>
      <c r="F40">
        <v>1</v>
      </c>
      <c r="G40">
        <f t="shared" si="3"/>
        <v>30</v>
      </c>
      <c r="H40">
        <v>750</v>
      </c>
      <c r="I40">
        <f>H40*1.15</f>
        <v>862.4999999999999</v>
      </c>
      <c r="J40" s="2">
        <f>I40+G40</f>
        <v>892.4999999999999</v>
      </c>
    </row>
    <row r="41" spans="1:10" ht="15">
      <c r="A41" s="1" t="s">
        <v>43</v>
      </c>
      <c r="B41" s="1"/>
      <c r="C41" t="s">
        <v>22</v>
      </c>
      <c r="D41" t="s">
        <v>11</v>
      </c>
      <c r="E41" t="s">
        <v>19</v>
      </c>
      <c r="F41">
        <v>1</v>
      </c>
      <c r="G41">
        <f t="shared" si="3"/>
        <v>44</v>
      </c>
      <c r="H41">
        <v>1100</v>
      </c>
      <c r="I41">
        <f>H41*1.15</f>
        <v>1265</v>
      </c>
      <c r="J41" s="2">
        <f>I41+G41</f>
        <v>1309</v>
      </c>
    </row>
    <row r="42" spans="1:10" ht="15">
      <c r="A42" t="s">
        <v>33</v>
      </c>
      <c r="C42" t="s">
        <v>22</v>
      </c>
      <c r="D42" t="s">
        <v>26</v>
      </c>
      <c r="E42" t="s">
        <v>34</v>
      </c>
      <c r="F42">
        <v>1</v>
      </c>
      <c r="G42">
        <f t="shared" si="3"/>
        <v>44</v>
      </c>
      <c r="H42">
        <v>1100</v>
      </c>
      <c r="I42">
        <f>H42*1.15</f>
        <v>1265</v>
      </c>
      <c r="J42" s="2">
        <f>I42+G42</f>
        <v>1309</v>
      </c>
    </row>
    <row r="43" spans="1:10" ht="15">
      <c r="A43" t="s">
        <v>35</v>
      </c>
      <c r="C43" t="s">
        <v>22</v>
      </c>
      <c r="D43" t="s">
        <v>11</v>
      </c>
      <c r="E43" t="s">
        <v>34</v>
      </c>
      <c r="F43">
        <v>1</v>
      </c>
      <c r="G43">
        <f t="shared" si="3"/>
        <v>44</v>
      </c>
      <c r="H43">
        <v>1100</v>
      </c>
      <c r="I43">
        <f>H43*1.15</f>
        <v>1265</v>
      </c>
      <c r="J43" s="2">
        <f>I43+G43</f>
        <v>1309</v>
      </c>
    </row>
    <row r="44" spans="1:10" ht="15">
      <c r="A44" t="s">
        <v>36</v>
      </c>
      <c r="C44" t="s">
        <v>13</v>
      </c>
      <c r="D44" t="s">
        <v>11</v>
      </c>
      <c r="E44" t="s">
        <v>34</v>
      </c>
      <c r="F44">
        <v>1</v>
      </c>
      <c r="G44">
        <f t="shared" si="3"/>
        <v>38</v>
      </c>
      <c r="H44">
        <v>950</v>
      </c>
      <c r="I44">
        <f>H44*1.15</f>
        <v>1092.5</v>
      </c>
      <c r="J44" s="2">
        <f>I44+G44</f>
        <v>1130.5</v>
      </c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4">
        <f>SUM(J39:J44)</f>
        <v>7259</v>
      </c>
      <c r="K45" s="3"/>
      <c r="L45" s="3"/>
      <c r="M45" s="4">
        <f>K45-J45</f>
        <v>-7259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2011-06-09T13:58:07Z</dcterms:created>
  <dcterms:modified xsi:type="dcterms:W3CDTF">2011-06-09T14:34:54Z</dcterms:modified>
  <cp:category/>
  <cp:version/>
  <cp:contentType/>
  <cp:contentStatus/>
</cp:coreProperties>
</file>