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'Лист1'!$A$3:$L$3</definedName>
  </definedNames>
  <calcPr fullCalcOnLoad="1"/>
</workbook>
</file>

<file path=xl/sharedStrings.xml><?xml version="1.0" encoding="utf-8"?>
<sst xmlns="http://schemas.openxmlformats.org/spreadsheetml/2006/main" count="66" uniqueCount="44">
  <si>
    <t>наименование</t>
  </si>
  <si>
    <t>кол-во</t>
  </si>
  <si>
    <t>цена без орга</t>
  </si>
  <si>
    <t>оплата</t>
  </si>
  <si>
    <t>TECNOWOOL детские</t>
  </si>
  <si>
    <t>размер</t>
  </si>
  <si>
    <t>коэф трансп расходов на 1рубль</t>
  </si>
  <si>
    <t>сумма</t>
  </si>
  <si>
    <t>сальдо</t>
  </si>
  <si>
    <t>ТР</t>
  </si>
  <si>
    <t>цвет</t>
  </si>
  <si>
    <t>черный</t>
  </si>
  <si>
    <t>27-30</t>
  </si>
  <si>
    <t>31-34</t>
  </si>
  <si>
    <t>полукомбез</t>
  </si>
  <si>
    <t>морская волна</t>
  </si>
  <si>
    <t>104-110</t>
  </si>
  <si>
    <t>синий</t>
  </si>
  <si>
    <t>костюм</t>
  </si>
  <si>
    <t>томат</t>
  </si>
  <si>
    <t>BEMBINI</t>
  </si>
  <si>
    <t>36-38</t>
  </si>
  <si>
    <t>25-28</t>
  </si>
  <si>
    <t>28-31</t>
  </si>
  <si>
    <t>36-39</t>
  </si>
  <si>
    <t>40-43</t>
  </si>
  <si>
    <t>TECNOWOOL взрослые</t>
  </si>
  <si>
    <t>TECNOSTRETCH</t>
  </si>
  <si>
    <t>гол+бел</t>
  </si>
  <si>
    <t>92-98</t>
  </si>
  <si>
    <t>Куртка ПОЛЯРНИК</t>
  </si>
  <si>
    <t>красная</t>
  </si>
  <si>
    <t xml:space="preserve">ветровка </t>
  </si>
  <si>
    <t>98-104</t>
  </si>
  <si>
    <t>слива</t>
  </si>
  <si>
    <t>вишня</t>
  </si>
  <si>
    <t>БОС</t>
  </si>
  <si>
    <t xml:space="preserve">anna ns </t>
  </si>
  <si>
    <t>ЛяLia</t>
  </si>
  <si>
    <t xml:space="preserve">К@тён@ </t>
  </si>
  <si>
    <t>Пристрой</t>
  </si>
  <si>
    <t>Пчелка Юля</t>
  </si>
  <si>
    <t>Nola</t>
  </si>
  <si>
    <t>Nimlot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</si>
</sst>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3.00390625" style="0" customWidth="1"/>
    <col min="2" max="2" width="17.140625" style="0" customWidth="1"/>
  </cols>
  <sheetData>
    <row r="1" spans="2:11" ht="15">
      <c r="B1" s="14" t="s">
        <v>6</v>
      </c>
      <c r="C1" s="14"/>
      <c r="D1" s="14"/>
      <c r="E1" s="18"/>
      <c r="G1" s="16">
        <v>0.059</v>
      </c>
      <c r="H1" s="14"/>
      <c r="J1" s="14"/>
      <c r="K1" s="16">
        <f>710/12100</f>
        <v>0.05867768595041322</v>
      </c>
    </row>
    <row r="2" spans="2:12" ht="15">
      <c r="B2" s="6"/>
      <c r="C2" s="6"/>
      <c r="D2" s="7"/>
      <c r="E2" s="8"/>
      <c r="F2" s="9"/>
      <c r="G2" s="8"/>
      <c r="H2" s="8"/>
      <c r="I2" s="6"/>
      <c r="J2" s="10"/>
      <c r="K2" s="11"/>
      <c r="L2" s="6"/>
    </row>
    <row r="3" spans="2:12" ht="15">
      <c r="B3" s="1" t="s">
        <v>0</v>
      </c>
      <c r="C3" s="1" t="s">
        <v>10</v>
      </c>
      <c r="D3" s="13" t="s">
        <v>5</v>
      </c>
      <c r="E3" s="2" t="s">
        <v>1</v>
      </c>
      <c r="F3" s="3" t="s">
        <v>2</v>
      </c>
      <c r="G3" s="15" t="s">
        <v>9</v>
      </c>
      <c r="H3" s="15"/>
      <c r="I3" s="15" t="s">
        <v>7</v>
      </c>
      <c r="J3" s="4" t="s">
        <v>3</v>
      </c>
      <c r="K3" s="5"/>
      <c r="L3" s="15" t="s">
        <v>8</v>
      </c>
    </row>
    <row r="4" spans="1:9" ht="15">
      <c r="A4" t="s">
        <v>37</v>
      </c>
      <c r="B4" s="6" t="s">
        <v>4</v>
      </c>
      <c r="D4" t="s">
        <v>13</v>
      </c>
      <c r="E4">
        <v>1</v>
      </c>
      <c r="F4">
        <v>330</v>
      </c>
      <c r="G4" s="17">
        <f>F4*E4*$G$1</f>
        <v>19.47</v>
      </c>
      <c r="H4" s="17">
        <f>E4*F4</f>
        <v>330</v>
      </c>
      <c r="I4" s="17">
        <f>H4*1.1+G4</f>
        <v>382.47</v>
      </c>
    </row>
    <row r="5" spans="1:9" ht="15">
      <c r="A5" t="s">
        <v>37</v>
      </c>
      <c r="B5" s="6" t="s">
        <v>26</v>
      </c>
      <c r="D5" t="s">
        <v>21</v>
      </c>
      <c r="E5">
        <v>1</v>
      </c>
      <c r="F5">
        <v>390</v>
      </c>
      <c r="G5" s="17">
        <f>F5*E5*$G$1</f>
        <v>23.009999999999998</v>
      </c>
      <c r="H5" s="17">
        <f>E5*F5</f>
        <v>390</v>
      </c>
      <c r="I5" s="17">
        <f>H5*1.1+G5</f>
        <v>452.01000000000005</v>
      </c>
    </row>
    <row r="6" spans="1:9" ht="15">
      <c r="A6" t="s">
        <v>37</v>
      </c>
      <c r="B6" s="22" t="s">
        <v>27</v>
      </c>
      <c r="D6" t="s">
        <v>23</v>
      </c>
      <c r="E6">
        <v>1</v>
      </c>
      <c r="F6">
        <v>290</v>
      </c>
      <c r="G6" s="17">
        <f>F6*E6*$G$1</f>
        <v>17.11</v>
      </c>
      <c r="H6" s="17">
        <f>E6*F6</f>
        <v>290</v>
      </c>
      <c r="I6" s="17">
        <f>H6*1.1+G6</f>
        <v>336.11</v>
      </c>
    </row>
    <row r="7" spans="1:9" ht="15">
      <c r="A7" t="s">
        <v>37</v>
      </c>
      <c r="B7" s="22" t="s">
        <v>27</v>
      </c>
      <c r="D7" t="s">
        <v>24</v>
      </c>
      <c r="E7">
        <v>1</v>
      </c>
      <c r="F7">
        <v>350</v>
      </c>
      <c r="G7" s="17">
        <f>F7*E7*$G$1</f>
        <v>20.65</v>
      </c>
      <c r="H7" s="17">
        <f>E7*F7</f>
        <v>350</v>
      </c>
      <c r="I7" s="17">
        <f>H7*1.1+G7</f>
        <v>405.65000000000003</v>
      </c>
    </row>
    <row r="8" spans="1:12" ht="15">
      <c r="A8" s="19"/>
      <c r="B8" s="23"/>
      <c r="C8" s="19"/>
      <c r="D8" s="19"/>
      <c r="E8" s="19"/>
      <c r="F8" s="19"/>
      <c r="G8" s="20"/>
      <c r="H8" s="20"/>
      <c r="I8" s="20">
        <f>SUM(I4:I7)</f>
        <v>1576.2400000000002</v>
      </c>
      <c r="J8" s="19"/>
      <c r="K8" s="19"/>
      <c r="L8" s="21">
        <f>J8-I8</f>
        <v>-1576.2400000000002</v>
      </c>
    </row>
    <row r="9" spans="1:9" ht="15">
      <c r="A9" t="s">
        <v>20</v>
      </c>
      <c r="B9" s="22" t="s">
        <v>32</v>
      </c>
      <c r="C9" t="s">
        <v>19</v>
      </c>
      <c r="D9" t="s">
        <v>33</v>
      </c>
      <c r="E9">
        <v>1</v>
      </c>
      <c r="F9">
        <v>1045</v>
      </c>
      <c r="G9" s="17">
        <f>F9*E9*$G$1</f>
        <v>61.654999999999994</v>
      </c>
      <c r="H9" s="17">
        <f>E9*F9</f>
        <v>1045</v>
      </c>
      <c r="I9" s="17">
        <f>H9*1.1+G9</f>
        <v>1211.155</v>
      </c>
    </row>
    <row r="10" spans="1:12" ht="15">
      <c r="A10" s="19"/>
      <c r="B10" s="23"/>
      <c r="C10" s="19"/>
      <c r="D10" s="19"/>
      <c r="E10" s="19"/>
      <c r="F10" s="19"/>
      <c r="G10" s="20"/>
      <c r="H10" s="20"/>
      <c r="I10" s="20">
        <f>SUM(I9:I9)</f>
        <v>1211.155</v>
      </c>
      <c r="J10" s="19"/>
      <c r="K10" s="19"/>
      <c r="L10" s="21">
        <f>J10-I10</f>
        <v>-1211.155</v>
      </c>
    </row>
    <row r="11" spans="1:9" ht="15">
      <c r="A11" t="s">
        <v>43</v>
      </c>
      <c r="B11" s="22" t="s">
        <v>18</v>
      </c>
      <c r="C11" t="s">
        <v>35</v>
      </c>
      <c r="D11">
        <v>98</v>
      </c>
      <c r="E11">
        <v>1</v>
      </c>
      <c r="F11">
        <v>1596</v>
      </c>
      <c r="G11" s="17">
        <f>F11*E11*$G$1</f>
        <v>94.164</v>
      </c>
      <c r="H11" s="17">
        <f>E11*F11</f>
        <v>1596</v>
      </c>
      <c r="I11" s="17">
        <f>H11*1.1+G11</f>
        <v>1849.7640000000001</v>
      </c>
    </row>
    <row r="12" spans="1:12" ht="15">
      <c r="A12" s="19"/>
      <c r="B12" s="23"/>
      <c r="C12" s="19"/>
      <c r="D12" s="19"/>
      <c r="E12" s="19"/>
      <c r="F12" s="19"/>
      <c r="G12" s="20"/>
      <c r="H12" s="20"/>
      <c r="I12" s="20">
        <f>SUM(I11:I11)</f>
        <v>1849.7640000000001</v>
      </c>
      <c r="J12" s="19"/>
      <c r="K12" s="19"/>
      <c r="L12" s="21">
        <f>J12-I12</f>
        <v>-1849.7640000000001</v>
      </c>
    </row>
    <row r="13" spans="1:9" ht="15">
      <c r="A13" t="s">
        <v>42</v>
      </c>
      <c r="B13" s="22" t="s">
        <v>14</v>
      </c>
      <c r="C13" t="s">
        <v>17</v>
      </c>
      <c r="D13">
        <v>98</v>
      </c>
      <c r="E13">
        <v>1</v>
      </c>
      <c r="F13">
        <v>750.5</v>
      </c>
      <c r="G13" s="17">
        <f>F13*E13*$G$1</f>
        <v>44.2795</v>
      </c>
      <c r="H13" s="17">
        <f>E13*F13</f>
        <v>750.5</v>
      </c>
      <c r="I13" s="17">
        <f>H13*1.1+G13</f>
        <v>869.8295</v>
      </c>
    </row>
    <row r="14" spans="1:12" ht="15">
      <c r="A14" s="19"/>
      <c r="B14" s="23"/>
      <c r="C14" s="19"/>
      <c r="D14" s="19"/>
      <c r="E14" s="19"/>
      <c r="F14" s="19"/>
      <c r="G14" s="20"/>
      <c r="H14" s="20"/>
      <c r="I14" s="20">
        <f>SUM(I13:I13)</f>
        <v>869.8295</v>
      </c>
      <c r="J14" s="19"/>
      <c r="K14" s="19"/>
      <c r="L14" s="21">
        <f>J14-I14</f>
        <v>-869.8295</v>
      </c>
    </row>
    <row r="15" spans="1:11" ht="15">
      <c r="A15" t="s">
        <v>36</v>
      </c>
      <c r="B15" s="6" t="s">
        <v>4</v>
      </c>
      <c r="D15" t="s">
        <v>12</v>
      </c>
      <c r="E15">
        <v>1</v>
      </c>
      <c r="F15">
        <v>330</v>
      </c>
      <c r="G15" s="17">
        <f>F15*E15*$G$1</f>
        <v>19.47</v>
      </c>
      <c r="H15" s="17">
        <f>E15*F15</f>
        <v>330</v>
      </c>
      <c r="I15" s="17">
        <f>H15*1.1+G15</f>
        <v>382.47</v>
      </c>
      <c r="K15" s="12"/>
    </row>
    <row r="16" spans="1:9" ht="15">
      <c r="A16" t="s">
        <v>36</v>
      </c>
      <c r="B16" s="22" t="s">
        <v>30</v>
      </c>
      <c r="C16" t="s">
        <v>28</v>
      </c>
      <c r="D16" t="s">
        <v>29</v>
      </c>
      <c r="E16">
        <v>1</v>
      </c>
      <c r="F16">
        <v>1520</v>
      </c>
      <c r="G16" s="17">
        <f>F16*E16*$G$1</f>
        <v>89.67999999999999</v>
      </c>
      <c r="H16" s="17">
        <f>E16*F16</f>
        <v>1520</v>
      </c>
      <c r="I16" s="17">
        <f>H16*1.1+G16</f>
        <v>1761.6800000000003</v>
      </c>
    </row>
    <row r="17" spans="1:9" ht="15">
      <c r="A17" t="s">
        <v>36</v>
      </c>
      <c r="B17" s="22" t="s">
        <v>14</v>
      </c>
      <c r="C17" t="s">
        <v>15</v>
      </c>
      <c r="D17" t="s">
        <v>16</v>
      </c>
      <c r="E17">
        <v>1</v>
      </c>
      <c r="F17">
        <v>769.5</v>
      </c>
      <c r="G17" s="17">
        <f>F17*E17*$G$1</f>
        <v>45.4005</v>
      </c>
      <c r="H17" s="17">
        <f>E17*F17</f>
        <v>769.5</v>
      </c>
      <c r="I17" s="17">
        <f>H17*1.1+G17</f>
        <v>891.8505</v>
      </c>
    </row>
    <row r="18" spans="1:12" ht="15">
      <c r="A18" s="19"/>
      <c r="B18" s="23"/>
      <c r="C18" s="19"/>
      <c r="D18" s="19"/>
      <c r="E18" s="19"/>
      <c r="F18" s="19"/>
      <c r="G18" s="20"/>
      <c r="H18" s="20"/>
      <c r="I18" s="20">
        <f>SUM(I15:I17)</f>
        <v>3036.0005000000006</v>
      </c>
      <c r="J18" s="19"/>
      <c r="K18" s="19"/>
      <c r="L18" s="21">
        <f>J18-I18</f>
        <v>-3036.0005000000006</v>
      </c>
    </row>
    <row r="19" spans="1:9" ht="15">
      <c r="A19" t="s">
        <v>39</v>
      </c>
      <c r="B19" s="22" t="s">
        <v>14</v>
      </c>
      <c r="C19" t="s">
        <v>11</v>
      </c>
      <c r="D19">
        <v>98</v>
      </c>
      <c r="E19">
        <v>1</v>
      </c>
      <c r="F19">
        <v>750.5</v>
      </c>
      <c r="G19" s="17">
        <f>F19*E19*$G$1</f>
        <v>44.2795</v>
      </c>
      <c r="H19" s="17">
        <f>E19*F19</f>
        <v>750.5</v>
      </c>
      <c r="I19" s="17">
        <f>H19*1.1+G19</f>
        <v>869.8295</v>
      </c>
    </row>
    <row r="20" spans="1:12" ht="15">
      <c r="A20" s="19"/>
      <c r="B20" s="23"/>
      <c r="C20" s="19"/>
      <c r="D20" s="19"/>
      <c r="E20" s="19"/>
      <c r="F20" s="19"/>
      <c r="G20" s="20"/>
      <c r="H20" s="20"/>
      <c r="I20" s="20">
        <f>SUM(I19:I19)</f>
        <v>869.8295</v>
      </c>
      <c r="J20" s="19"/>
      <c r="K20" s="19"/>
      <c r="L20" s="21">
        <f>J20-I20</f>
        <v>-869.8295</v>
      </c>
    </row>
    <row r="21" spans="1:9" ht="15">
      <c r="A21" t="s">
        <v>38</v>
      </c>
      <c r="B21" s="22" t="s">
        <v>27</v>
      </c>
      <c r="D21" t="s">
        <v>22</v>
      </c>
      <c r="E21">
        <v>1</v>
      </c>
      <c r="F21">
        <v>290</v>
      </c>
      <c r="G21" s="17">
        <f>F21*E21*$G$1</f>
        <v>17.11</v>
      </c>
      <c r="H21" s="17">
        <f>E21*F21</f>
        <v>290</v>
      </c>
      <c r="I21" s="17">
        <f>H21*1.1+G21</f>
        <v>336.11</v>
      </c>
    </row>
    <row r="22" spans="1:9" ht="15">
      <c r="A22" t="s">
        <v>38</v>
      </c>
      <c r="B22" s="22" t="s">
        <v>27</v>
      </c>
      <c r="D22" t="s">
        <v>25</v>
      </c>
      <c r="E22">
        <v>2</v>
      </c>
      <c r="F22">
        <v>350</v>
      </c>
      <c r="G22" s="17">
        <f>F22*E22*$G$1</f>
        <v>41.3</v>
      </c>
      <c r="H22" s="17">
        <f>E22*F22</f>
        <v>700</v>
      </c>
      <c r="I22" s="17">
        <f>H22*1.1+G22</f>
        <v>811.3000000000001</v>
      </c>
    </row>
    <row r="23" spans="1:9" ht="15">
      <c r="A23" t="s">
        <v>38</v>
      </c>
      <c r="B23" s="22" t="s">
        <v>32</v>
      </c>
      <c r="C23" t="s">
        <v>31</v>
      </c>
      <c r="D23" t="s">
        <v>16</v>
      </c>
      <c r="E23">
        <v>1</v>
      </c>
      <c r="F23">
        <v>1045</v>
      </c>
      <c r="G23" s="17">
        <f>F23*E23*$G$1</f>
        <v>61.654999999999994</v>
      </c>
      <c r="H23" s="17">
        <f>E23*F23</f>
        <v>1045</v>
      </c>
      <c r="I23" s="17">
        <f>H23*1.1+G23</f>
        <v>1211.155</v>
      </c>
    </row>
    <row r="24" spans="1:9" ht="15">
      <c r="A24" t="s">
        <v>38</v>
      </c>
      <c r="B24" s="22" t="s">
        <v>14</v>
      </c>
      <c r="C24" t="s">
        <v>11</v>
      </c>
      <c r="D24" t="s">
        <v>16</v>
      </c>
      <c r="E24">
        <v>1</v>
      </c>
      <c r="F24">
        <v>769.5</v>
      </c>
      <c r="G24" s="17">
        <f>F24*E24*$G$1</f>
        <v>45.4005</v>
      </c>
      <c r="H24" s="17">
        <f>E24*F24</f>
        <v>769.5</v>
      </c>
      <c r="I24" s="17">
        <f>H24*1.1+G24</f>
        <v>891.8505</v>
      </c>
    </row>
    <row r="25" spans="1:12" ht="15">
      <c r="A25" s="19"/>
      <c r="B25" s="23"/>
      <c r="C25" s="19"/>
      <c r="D25" s="19"/>
      <c r="E25" s="19"/>
      <c r="F25" s="19"/>
      <c r="G25" s="20"/>
      <c r="H25" s="20"/>
      <c r="I25" s="20">
        <f>SUM(I21:I24)</f>
        <v>3250.4155</v>
      </c>
      <c r="J25" s="19"/>
      <c r="K25" s="19"/>
      <c r="L25" s="21">
        <f>J25-I25</f>
        <v>-3250.4155</v>
      </c>
    </row>
    <row r="26" spans="1:9" ht="15">
      <c r="A26" t="s">
        <v>40</v>
      </c>
      <c r="B26" s="22" t="s">
        <v>14</v>
      </c>
      <c r="C26" t="s">
        <v>11</v>
      </c>
      <c r="D26">
        <v>86</v>
      </c>
      <c r="E26">
        <v>1</v>
      </c>
      <c r="F26">
        <v>750.5</v>
      </c>
      <c r="G26" s="17">
        <f>F26*E26*$G$1</f>
        <v>44.2795</v>
      </c>
      <c r="H26" s="17">
        <f>E26*F26</f>
        <v>750.5</v>
      </c>
      <c r="I26" s="17">
        <f>H26*1.1+G26</f>
        <v>869.8295</v>
      </c>
    </row>
    <row r="27" spans="1:12" ht="15">
      <c r="A27" s="19"/>
      <c r="B27" s="23"/>
      <c r="C27" s="19"/>
      <c r="D27" s="19"/>
      <c r="E27" s="19"/>
      <c r="F27" s="19"/>
      <c r="G27" s="20"/>
      <c r="H27" s="20"/>
      <c r="I27" s="20">
        <f>SUM(I26:I26)</f>
        <v>869.8295</v>
      </c>
      <c r="J27" s="19"/>
      <c r="K27" s="19"/>
      <c r="L27" s="21">
        <f>J27-I27</f>
        <v>-869.8295</v>
      </c>
    </row>
    <row r="28" spans="1:9" ht="15">
      <c r="A28" t="s">
        <v>41</v>
      </c>
      <c r="B28" s="22" t="s">
        <v>14</v>
      </c>
      <c r="C28" t="s">
        <v>34</v>
      </c>
      <c r="D28">
        <v>98</v>
      </c>
      <c r="E28">
        <v>1</v>
      </c>
      <c r="F28">
        <v>750.5</v>
      </c>
      <c r="G28" s="17">
        <f>F28*E28*$G$1</f>
        <v>44.2795</v>
      </c>
      <c r="H28" s="17">
        <f>E28*F28</f>
        <v>750.5</v>
      </c>
      <c r="I28" s="17">
        <f>H28*1.1+G28</f>
        <v>869.8295</v>
      </c>
    </row>
    <row r="29" spans="1:12" ht="15">
      <c r="A29" s="19"/>
      <c r="B29" s="23"/>
      <c r="C29" s="19"/>
      <c r="D29" s="19"/>
      <c r="E29" s="19"/>
      <c r="F29" s="19"/>
      <c r="G29" s="20"/>
      <c r="H29" s="20"/>
      <c r="I29" s="20">
        <f>SUM(I28:I28)</f>
        <v>869.8295</v>
      </c>
      <c r="J29" s="19"/>
      <c r="K29" s="19"/>
      <c r="L29" s="21">
        <f>J29-I29</f>
        <v>-869.8295</v>
      </c>
    </row>
  </sheetData>
  <sheetProtection/>
  <autoFilter ref="A3:L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2011-03-04T14:47:36Z</cp:lastPrinted>
  <dcterms:created xsi:type="dcterms:W3CDTF">2010-07-14T04:16:13Z</dcterms:created>
  <dcterms:modified xsi:type="dcterms:W3CDTF">2011-05-03T14:48:43Z</dcterms:modified>
  <cp:category/>
  <cp:version/>
  <cp:contentType/>
  <cp:contentStatus/>
</cp:coreProperties>
</file>