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 (2)" sheetId="1" r:id="rId1"/>
  </sheets>
  <definedNames>
    <definedName name="_xlnm._FilterDatabase" localSheetId="0" hidden="1">'Лист1 (2)'!$A$3:$K$42</definedName>
  </definedNames>
  <calcPr fullCalcOnLoad="1"/>
</workbook>
</file>

<file path=xl/sharedStrings.xml><?xml version="1.0" encoding="utf-8"?>
<sst xmlns="http://schemas.openxmlformats.org/spreadsheetml/2006/main" count="106" uniqueCount="48">
  <si>
    <t>ник</t>
  </si>
  <si>
    <t>прим</t>
  </si>
  <si>
    <t>наименование</t>
  </si>
  <si>
    <t>кол-во</t>
  </si>
  <si>
    <t>цена без орга</t>
  </si>
  <si>
    <t>оплата</t>
  </si>
  <si>
    <t>TECNOWOOL детские</t>
  </si>
  <si>
    <t>размер</t>
  </si>
  <si>
    <t>коэф трансп расходов на 1рубль</t>
  </si>
  <si>
    <t>сумма</t>
  </si>
  <si>
    <t>сальдо</t>
  </si>
  <si>
    <t>ТР</t>
  </si>
  <si>
    <t>цвет</t>
  </si>
  <si>
    <t>свитшот</t>
  </si>
  <si>
    <t>122-128</t>
  </si>
  <si>
    <t>116-122</t>
  </si>
  <si>
    <t>оранж</t>
  </si>
  <si>
    <t>красный</t>
  </si>
  <si>
    <t>черный</t>
  </si>
  <si>
    <t>tatyanka123</t>
  </si>
  <si>
    <t>27-30</t>
  </si>
  <si>
    <t>SVA</t>
  </si>
  <si>
    <t>31-34</t>
  </si>
  <si>
    <t>33-35</t>
  </si>
  <si>
    <t>oes2008</t>
  </si>
  <si>
    <t>Camomile</t>
  </si>
  <si>
    <t>полукомбез</t>
  </si>
  <si>
    <t>морская волна</t>
  </si>
  <si>
    <t>104-110</t>
  </si>
  <si>
    <t>фиолетовый</t>
  </si>
  <si>
    <t>синий</t>
  </si>
  <si>
    <t>голубой</t>
  </si>
  <si>
    <t>костюм</t>
  </si>
  <si>
    <t>томат</t>
  </si>
  <si>
    <t>куртка</t>
  </si>
  <si>
    <t>шлем</t>
  </si>
  <si>
    <t>голубой+синий, какао</t>
  </si>
  <si>
    <t>L</t>
  </si>
  <si>
    <t>Sea</t>
  </si>
  <si>
    <t>Ольгуська</t>
  </si>
  <si>
    <t>Машустик</t>
  </si>
  <si>
    <t>BEMBINI</t>
  </si>
  <si>
    <t>лариса-мамабаба</t>
  </si>
  <si>
    <t>Mama Stepki</t>
  </si>
  <si>
    <t>kudasheva77</t>
  </si>
  <si>
    <t>m@maN@ta</t>
  </si>
  <si>
    <t>Катерина</t>
  </si>
  <si>
    <t>аква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</si>
</sst>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.5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  <font>
      <sz val="8.5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Alignment="1">
      <alignment/>
    </xf>
    <xf numFmtId="0" fontId="22" fillId="0" borderId="0" xfId="0" applyFont="1" applyAlignment="1">
      <alignment/>
    </xf>
    <xf numFmtId="1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43" sqref="H43"/>
    </sheetView>
  </sheetViews>
  <sheetFormatPr defaultColWidth="9.140625" defaultRowHeight="15"/>
  <cols>
    <col min="1" max="1" width="12.57421875" style="0" customWidth="1"/>
    <col min="2" max="2" width="2.421875" style="0" customWidth="1"/>
    <col min="3" max="3" width="16.8515625" style="0" customWidth="1"/>
    <col min="4" max="4" width="8.00390625" style="0" customWidth="1"/>
    <col min="5" max="5" width="7.28125" style="13" customWidth="1"/>
    <col min="6" max="6" width="6.28125" style="13" customWidth="1"/>
    <col min="7" max="7" width="5.8515625" style="0" customWidth="1"/>
    <col min="8" max="8" width="5.28125" style="0" customWidth="1"/>
    <col min="9" max="9" width="6.7109375" style="0" customWidth="1"/>
    <col min="10" max="10" width="9.28125" style="0" customWidth="1"/>
    <col min="11" max="11" width="6.00390625" style="0" customWidth="1"/>
    <col min="12" max="12" width="18.28125" style="12" customWidth="1"/>
    <col min="13" max="13" width="6.421875" style="0" customWidth="1"/>
    <col min="14" max="14" width="13.140625" style="0" customWidth="1"/>
    <col min="15" max="17" width="9.140625" style="0" customWidth="1"/>
  </cols>
  <sheetData>
    <row r="1" spans="1:12" ht="15">
      <c r="A1" s="13"/>
      <c r="C1" s="14" t="s">
        <v>8</v>
      </c>
      <c r="D1" s="14"/>
      <c r="E1" s="14"/>
      <c r="F1" s="18"/>
      <c r="G1" s="16">
        <v>0.043</v>
      </c>
      <c r="H1" s="14"/>
      <c r="I1" s="14"/>
      <c r="K1" s="14"/>
      <c r="L1" s="16"/>
    </row>
    <row r="2" spans="5:12" s="6" customFormat="1" ht="12">
      <c r="E2" s="7"/>
      <c r="F2" s="8"/>
      <c r="G2" s="9"/>
      <c r="H2" s="8"/>
      <c r="I2" s="8"/>
      <c r="K2" s="10"/>
      <c r="L2" s="11"/>
    </row>
    <row r="3" spans="1:13" ht="15">
      <c r="A3" s="1" t="s">
        <v>0</v>
      </c>
      <c r="B3" s="1" t="s">
        <v>1</v>
      </c>
      <c r="C3" s="1" t="s">
        <v>2</v>
      </c>
      <c r="D3" s="1" t="s">
        <v>12</v>
      </c>
      <c r="E3" s="13" t="s">
        <v>7</v>
      </c>
      <c r="F3" s="2" t="s">
        <v>3</v>
      </c>
      <c r="G3" s="3" t="s">
        <v>4</v>
      </c>
      <c r="H3" s="15" t="s">
        <v>11</v>
      </c>
      <c r="I3" s="15"/>
      <c r="J3" s="15" t="s">
        <v>9</v>
      </c>
      <c r="K3" s="4" t="s">
        <v>5</v>
      </c>
      <c r="L3" s="5"/>
      <c r="M3" s="15" t="s">
        <v>10</v>
      </c>
    </row>
    <row r="4" spans="1:10" ht="15">
      <c r="A4" t="s">
        <v>41</v>
      </c>
      <c r="C4" s="6" t="s">
        <v>26</v>
      </c>
      <c r="D4" t="s">
        <v>18</v>
      </c>
      <c r="E4" s="13" t="s">
        <v>28</v>
      </c>
      <c r="F4" s="13">
        <v>1</v>
      </c>
      <c r="G4" s="17">
        <v>729</v>
      </c>
      <c r="H4" s="17">
        <f>G4*F4*$G$1</f>
        <v>31.346999999999998</v>
      </c>
      <c r="I4" s="17">
        <f>F4*G4</f>
        <v>729</v>
      </c>
      <c r="J4" s="17">
        <f>I4*1.1+H4</f>
        <v>833.2470000000001</v>
      </c>
    </row>
    <row r="5" spans="1:13" ht="15">
      <c r="A5" s="21"/>
      <c r="B5" s="21"/>
      <c r="C5" s="22"/>
      <c r="D5" s="21"/>
      <c r="E5" s="23"/>
      <c r="F5" s="23"/>
      <c r="G5" s="24"/>
      <c r="H5" s="24"/>
      <c r="I5" s="24"/>
      <c r="J5" s="24">
        <f>SUM(J4)</f>
        <v>833.2470000000001</v>
      </c>
      <c r="K5" s="21"/>
      <c r="L5" s="25"/>
      <c r="M5" s="25">
        <f>K5-J5</f>
        <v>-833.2470000000001</v>
      </c>
    </row>
    <row r="6" spans="1:10" ht="15">
      <c r="A6" s="19" t="s">
        <v>25</v>
      </c>
      <c r="C6" s="6" t="s">
        <v>6</v>
      </c>
      <c r="D6" s="7"/>
      <c r="E6" s="13" t="s">
        <v>23</v>
      </c>
      <c r="F6" s="13">
        <v>3</v>
      </c>
      <c r="G6" s="17">
        <v>330</v>
      </c>
      <c r="H6" s="17">
        <f>G6*F6*$G$1</f>
        <v>42.56999999999999</v>
      </c>
      <c r="I6" s="17">
        <f>F6*G6</f>
        <v>990</v>
      </c>
      <c r="J6" s="17">
        <f>I6*1.1+H6</f>
        <v>1131.57</v>
      </c>
    </row>
    <row r="7" spans="1:10" ht="15">
      <c r="A7" t="s">
        <v>25</v>
      </c>
      <c r="C7" s="6" t="s">
        <v>26</v>
      </c>
      <c r="D7" t="s">
        <v>18</v>
      </c>
      <c r="E7" s="13" t="s">
        <v>28</v>
      </c>
      <c r="F7" s="13">
        <v>1</v>
      </c>
      <c r="G7" s="17">
        <v>729</v>
      </c>
      <c r="H7" s="17">
        <f>G7*F7*$G$1</f>
        <v>31.346999999999998</v>
      </c>
      <c r="I7" s="17">
        <f>F7*G7</f>
        <v>729</v>
      </c>
      <c r="J7" s="17">
        <f>I7*1.1+H7</f>
        <v>833.2470000000001</v>
      </c>
    </row>
    <row r="8" spans="1:13" ht="15">
      <c r="A8" s="21"/>
      <c r="B8" s="21"/>
      <c r="C8" s="22"/>
      <c r="D8" s="21"/>
      <c r="E8" s="23"/>
      <c r="F8" s="23"/>
      <c r="G8" s="24"/>
      <c r="H8" s="24"/>
      <c r="I8" s="24"/>
      <c r="J8" s="24">
        <f>SUM(J6:J7)</f>
        <v>1964.817</v>
      </c>
      <c r="K8" s="21"/>
      <c r="L8" s="25"/>
      <c r="M8" s="25">
        <f>K8-J8</f>
        <v>-1964.817</v>
      </c>
    </row>
    <row r="9" spans="1:10" ht="15">
      <c r="A9" s="20" t="s">
        <v>44</v>
      </c>
      <c r="C9" s="6" t="s">
        <v>26</v>
      </c>
      <c r="D9" t="s">
        <v>29</v>
      </c>
      <c r="E9" s="13" t="s">
        <v>15</v>
      </c>
      <c r="F9" s="13">
        <v>1</v>
      </c>
      <c r="G9" s="17">
        <v>729</v>
      </c>
      <c r="H9" s="17">
        <f>G9*F9*$G$1</f>
        <v>31.346999999999998</v>
      </c>
      <c r="I9" s="17">
        <f>F9*G9</f>
        <v>729</v>
      </c>
      <c r="J9" s="17">
        <f>I9*1.1+H9</f>
        <v>833.2470000000001</v>
      </c>
    </row>
    <row r="10" spans="1:13" ht="15">
      <c r="A10" s="21"/>
      <c r="B10" s="21"/>
      <c r="C10" s="22"/>
      <c r="D10" s="21"/>
      <c r="E10" s="23"/>
      <c r="F10" s="23"/>
      <c r="G10" s="24"/>
      <c r="H10" s="24"/>
      <c r="I10" s="24"/>
      <c r="J10" s="24">
        <f>SUM(J9)</f>
        <v>833.2470000000001</v>
      </c>
      <c r="K10" s="21"/>
      <c r="L10" s="25"/>
      <c r="M10" s="25">
        <f>K10-J10</f>
        <v>-833.2470000000001</v>
      </c>
    </row>
    <row r="11" spans="1:10" ht="15">
      <c r="A11" s="20" t="s">
        <v>45</v>
      </c>
      <c r="C11" s="6" t="s">
        <v>26</v>
      </c>
      <c r="D11" t="s">
        <v>18</v>
      </c>
      <c r="E11" s="13">
        <v>98</v>
      </c>
      <c r="F11" s="13">
        <v>1</v>
      </c>
      <c r="G11" s="17">
        <v>711</v>
      </c>
      <c r="H11" s="17">
        <f>G11*F11*$G$1</f>
        <v>30.572999999999997</v>
      </c>
      <c r="I11" s="17">
        <f>F11*G11</f>
        <v>711</v>
      </c>
      <c r="J11" s="17">
        <f>I11*1.1+H11</f>
        <v>812.673</v>
      </c>
    </row>
    <row r="12" spans="1:13" ht="15">
      <c r="A12" s="21"/>
      <c r="B12" s="21"/>
      <c r="C12" s="22"/>
      <c r="D12" s="21"/>
      <c r="E12" s="23"/>
      <c r="F12" s="23"/>
      <c r="G12" s="24"/>
      <c r="H12" s="24"/>
      <c r="I12" s="24"/>
      <c r="J12" s="24">
        <f>SUM(J11)</f>
        <v>812.673</v>
      </c>
      <c r="K12" s="21"/>
      <c r="L12" s="25"/>
      <c r="M12" s="25">
        <f>K12-J12</f>
        <v>-812.673</v>
      </c>
    </row>
    <row r="13" spans="1:10" ht="15">
      <c r="A13" t="s">
        <v>43</v>
      </c>
      <c r="C13" s="6" t="s">
        <v>26</v>
      </c>
      <c r="D13" t="s">
        <v>27</v>
      </c>
      <c r="E13" s="13">
        <v>98</v>
      </c>
      <c r="F13" s="13">
        <v>1</v>
      </c>
      <c r="G13" s="17">
        <v>711</v>
      </c>
      <c r="H13" s="17">
        <f>G13*F13*$G$1</f>
        <v>30.572999999999997</v>
      </c>
      <c r="I13" s="17">
        <f>F13*G13</f>
        <v>711</v>
      </c>
      <c r="J13" s="17">
        <f>I13*1.1+H13</f>
        <v>812.673</v>
      </c>
    </row>
    <row r="14" spans="1:13" ht="15">
      <c r="A14" s="21"/>
      <c r="B14" s="21"/>
      <c r="C14" s="22"/>
      <c r="D14" s="21"/>
      <c r="E14" s="23"/>
      <c r="F14" s="23"/>
      <c r="G14" s="24"/>
      <c r="H14" s="24"/>
      <c r="I14" s="24"/>
      <c r="J14" s="24">
        <f>SUM(J13)</f>
        <v>812.673</v>
      </c>
      <c r="K14" s="21"/>
      <c r="L14" s="25"/>
      <c r="M14" s="25">
        <f>K14-J14</f>
        <v>-812.673</v>
      </c>
    </row>
    <row r="15" spans="1:10" ht="15">
      <c r="A15" s="19" t="s">
        <v>24</v>
      </c>
      <c r="C15" s="6" t="s">
        <v>6</v>
      </c>
      <c r="D15" s="7"/>
      <c r="E15" s="13" t="s">
        <v>22</v>
      </c>
      <c r="F15" s="13">
        <v>1</v>
      </c>
      <c r="G15" s="17">
        <v>330</v>
      </c>
      <c r="H15" s="17">
        <f>G15*F15*$G$1</f>
        <v>14.19</v>
      </c>
      <c r="I15" s="17">
        <f>F15*G15</f>
        <v>330</v>
      </c>
      <c r="J15" s="17">
        <f>I15*1.1+H15</f>
        <v>377.19000000000005</v>
      </c>
    </row>
    <row r="16" spans="1:10" ht="15">
      <c r="A16" t="s">
        <v>24</v>
      </c>
      <c r="C16" s="6" t="s">
        <v>13</v>
      </c>
      <c r="D16" t="s">
        <v>30</v>
      </c>
      <c r="E16" s="13" t="s">
        <v>14</v>
      </c>
      <c r="F16" s="13">
        <v>1</v>
      </c>
      <c r="G16" s="17">
        <v>495</v>
      </c>
      <c r="H16" s="17">
        <f>G16*F16*$G$1</f>
        <v>21.284999999999997</v>
      </c>
      <c r="I16" s="17">
        <f>F16*G16</f>
        <v>495</v>
      </c>
      <c r="J16" s="17">
        <f>I16*1.1+H16</f>
        <v>565.785</v>
      </c>
    </row>
    <row r="17" spans="1:10" ht="15">
      <c r="A17" t="s">
        <v>24</v>
      </c>
      <c r="C17" s="6" t="s">
        <v>34</v>
      </c>
      <c r="D17" t="s">
        <v>47</v>
      </c>
      <c r="E17" s="13" t="s">
        <v>15</v>
      </c>
      <c r="F17" s="13">
        <v>1</v>
      </c>
      <c r="G17" s="17">
        <v>990</v>
      </c>
      <c r="H17" s="17">
        <f>G17*F17*$G$1</f>
        <v>42.56999999999999</v>
      </c>
      <c r="I17" s="17">
        <f>F17*G17</f>
        <v>990</v>
      </c>
      <c r="J17" s="17">
        <f>I17*1.1+H17</f>
        <v>1131.57</v>
      </c>
    </row>
    <row r="18" spans="1:13" ht="15">
      <c r="A18" s="21"/>
      <c r="B18" s="21"/>
      <c r="C18" s="22"/>
      <c r="D18" s="21"/>
      <c r="E18" s="23"/>
      <c r="F18" s="23"/>
      <c r="G18" s="24"/>
      <c r="H18" s="24"/>
      <c r="I18" s="24"/>
      <c r="J18" s="24">
        <f>SUM(J15:J17)</f>
        <v>2074.545</v>
      </c>
      <c r="K18" s="21"/>
      <c r="L18" s="25"/>
      <c r="M18" s="25">
        <f>K18-J18</f>
        <v>-2074.545</v>
      </c>
    </row>
    <row r="19" spans="1:10" ht="15">
      <c r="A19" t="s">
        <v>38</v>
      </c>
      <c r="C19" s="6" t="s">
        <v>13</v>
      </c>
      <c r="D19" t="s">
        <v>31</v>
      </c>
      <c r="E19" s="13">
        <v>92</v>
      </c>
      <c r="F19" s="13">
        <v>1</v>
      </c>
      <c r="G19" s="17">
        <v>495</v>
      </c>
      <c r="H19" s="17">
        <f>G19*F19*$G$1</f>
        <v>21.284999999999997</v>
      </c>
      <c r="I19" s="17">
        <f>F19*G19</f>
        <v>495</v>
      </c>
      <c r="J19" s="17">
        <f>I19*1.1+H19</f>
        <v>565.785</v>
      </c>
    </row>
    <row r="20" spans="1:10" ht="15">
      <c r="A20" t="s">
        <v>38</v>
      </c>
      <c r="C20" s="6" t="s">
        <v>13</v>
      </c>
      <c r="D20" t="s">
        <v>17</v>
      </c>
      <c r="E20" s="13" t="s">
        <v>28</v>
      </c>
      <c r="F20" s="13">
        <v>1</v>
      </c>
      <c r="G20" s="17">
        <v>495</v>
      </c>
      <c r="H20" s="17">
        <f>G20*F20*$G$1</f>
        <v>21.284999999999997</v>
      </c>
      <c r="I20" s="17">
        <f>F20*G20</f>
        <v>495</v>
      </c>
      <c r="J20" s="17">
        <f>I20*1.1+H20</f>
        <v>565.785</v>
      </c>
    </row>
    <row r="21" spans="1:10" ht="15">
      <c r="A21" t="s">
        <v>38</v>
      </c>
      <c r="C21" s="6" t="s">
        <v>32</v>
      </c>
      <c r="D21" t="s">
        <v>33</v>
      </c>
      <c r="E21" s="13">
        <v>92</v>
      </c>
      <c r="F21" s="13">
        <v>1</v>
      </c>
      <c r="G21" s="17">
        <v>1692</v>
      </c>
      <c r="H21" s="17">
        <f>G21*F21*$G$1</f>
        <v>72.756</v>
      </c>
      <c r="I21" s="17">
        <f>F21*G21</f>
        <v>1692</v>
      </c>
      <c r="J21" s="17">
        <f>I21*1.1+H21</f>
        <v>1933.9560000000001</v>
      </c>
    </row>
    <row r="22" spans="1:10" ht="15">
      <c r="A22" t="s">
        <v>38</v>
      </c>
      <c r="C22" s="6" t="s">
        <v>26</v>
      </c>
      <c r="D22" t="s">
        <v>27</v>
      </c>
      <c r="E22" s="13" t="s">
        <v>28</v>
      </c>
      <c r="F22" s="13">
        <v>1</v>
      </c>
      <c r="G22" s="17">
        <v>729</v>
      </c>
      <c r="H22" s="17">
        <f>G22*F22*$G$1</f>
        <v>31.346999999999998</v>
      </c>
      <c r="I22" s="17">
        <f>F22*G22</f>
        <v>729</v>
      </c>
      <c r="J22" s="17">
        <f>I22*1.1+H22</f>
        <v>833.2470000000001</v>
      </c>
    </row>
    <row r="23" spans="1:10" ht="15">
      <c r="A23" t="s">
        <v>38</v>
      </c>
      <c r="C23" s="6" t="s">
        <v>34</v>
      </c>
      <c r="D23" t="s">
        <v>16</v>
      </c>
      <c r="E23" s="13" t="s">
        <v>28</v>
      </c>
      <c r="F23" s="13">
        <v>1</v>
      </c>
      <c r="G23" s="17">
        <v>1035</v>
      </c>
      <c r="H23" s="17">
        <f>G23*F23*$G$1</f>
        <v>44.504999999999995</v>
      </c>
      <c r="I23" s="17">
        <f>F23*G23</f>
        <v>1035</v>
      </c>
      <c r="J23" s="17">
        <f>I23*1.1+H23</f>
        <v>1183.005</v>
      </c>
    </row>
    <row r="24" spans="1:10" ht="15">
      <c r="A24" t="s">
        <v>38</v>
      </c>
      <c r="C24" s="6" t="s">
        <v>35</v>
      </c>
      <c r="D24" t="s">
        <v>36</v>
      </c>
      <c r="E24" s="13" t="s">
        <v>37</v>
      </c>
      <c r="F24" s="13">
        <v>1</v>
      </c>
      <c r="G24" s="17">
        <v>567</v>
      </c>
      <c r="H24" s="17">
        <f>G24*F24*$G$1</f>
        <v>24.380999999999997</v>
      </c>
      <c r="I24" s="17">
        <f>F24*G24</f>
        <v>567</v>
      </c>
      <c r="J24" s="17">
        <f>I24*1.1+H24</f>
        <v>648.081</v>
      </c>
    </row>
    <row r="25" spans="1:13" ht="15">
      <c r="A25" s="21"/>
      <c r="B25" s="21"/>
      <c r="C25" s="22"/>
      <c r="D25" s="21"/>
      <c r="E25" s="23"/>
      <c r="F25" s="23"/>
      <c r="G25" s="24"/>
      <c r="H25" s="24"/>
      <c r="I25" s="24"/>
      <c r="J25" s="24">
        <f>SUM(J19:J24)</f>
        <v>5729.859</v>
      </c>
      <c r="K25" s="21"/>
      <c r="L25" s="25"/>
      <c r="M25" s="25">
        <f>K25-J25</f>
        <v>-5729.859</v>
      </c>
    </row>
    <row r="26" spans="1:10" ht="15">
      <c r="A26" t="s">
        <v>21</v>
      </c>
      <c r="C26" s="6" t="s">
        <v>6</v>
      </c>
      <c r="D26" s="7"/>
      <c r="E26" s="13" t="s">
        <v>20</v>
      </c>
      <c r="F26" s="13">
        <v>1</v>
      </c>
      <c r="G26" s="17">
        <v>330</v>
      </c>
      <c r="H26" s="17">
        <f>G26*F26*$G$1</f>
        <v>14.19</v>
      </c>
      <c r="I26" s="17">
        <f>F26*G26</f>
        <v>330</v>
      </c>
      <c r="J26" s="17">
        <f>I26*1.1+H26</f>
        <v>377.19000000000005</v>
      </c>
    </row>
    <row r="27" spans="1:10" ht="15">
      <c r="A27" t="s">
        <v>21</v>
      </c>
      <c r="C27" s="6" t="s">
        <v>26</v>
      </c>
      <c r="D27" t="s">
        <v>18</v>
      </c>
      <c r="E27" s="13" t="s">
        <v>28</v>
      </c>
      <c r="F27" s="13">
        <v>1</v>
      </c>
      <c r="G27" s="17">
        <v>729</v>
      </c>
      <c r="H27" s="17">
        <f>G27*F27*$G$1</f>
        <v>31.346999999999998</v>
      </c>
      <c r="I27" s="17">
        <f>F27*G27</f>
        <v>729</v>
      </c>
      <c r="J27" s="17">
        <f>I27*1.1+H27</f>
        <v>833.2470000000001</v>
      </c>
    </row>
    <row r="28" spans="1:10" ht="15">
      <c r="A28" t="s">
        <v>21</v>
      </c>
      <c r="C28" s="6" t="s">
        <v>26</v>
      </c>
      <c r="D28" t="s">
        <v>18</v>
      </c>
      <c r="E28" s="13">
        <v>92</v>
      </c>
      <c r="F28" s="13">
        <v>1</v>
      </c>
      <c r="G28" s="17">
        <v>711</v>
      </c>
      <c r="H28" s="17">
        <f>G28*F28*$G$1</f>
        <v>30.572999999999997</v>
      </c>
      <c r="I28" s="17">
        <f>F28*G28</f>
        <v>711</v>
      </c>
      <c r="J28" s="17">
        <f>I28*1.1+H28</f>
        <v>812.673</v>
      </c>
    </row>
    <row r="29" spans="1:10" ht="15">
      <c r="A29" t="s">
        <v>21</v>
      </c>
      <c r="C29" s="6" t="s">
        <v>26</v>
      </c>
      <c r="D29" t="s">
        <v>30</v>
      </c>
      <c r="E29" s="13" t="s">
        <v>15</v>
      </c>
      <c r="F29" s="13">
        <v>1</v>
      </c>
      <c r="G29" s="17">
        <v>729</v>
      </c>
      <c r="H29" s="17">
        <f>G29*F29*$G$1</f>
        <v>31.346999999999998</v>
      </c>
      <c r="I29" s="17">
        <f>F29*G29</f>
        <v>729</v>
      </c>
      <c r="J29" s="17">
        <f>I29*1.1+H29</f>
        <v>833.2470000000001</v>
      </c>
    </row>
    <row r="30" spans="1:13" ht="15">
      <c r="A30" s="21"/>
      <c r="B30" s="21"/>
      <c r="C30" s="22"/>
      <c r="D30" s="21"/>
      <c r="E30" s="23"/>
      <c r="F30" s="23"/>
      <c r="G30" s="24"/>
      <c r="H30" s="24"/>
      <c r="I30" s="24"/>
      <c r="J30" s="24">
        <f>SUM(J26:J29)</f>
        <v>2856.357</v>
      </c>
      <c r="K30" s="21"/>
      <c r="L30" s="25"/>
      <c r="M30" s="25">
        <f>K30-J30</f>
        <v>-2856.357</v>
      </c>
    </row>
    <row r="31" spans="1:10" ht="15">
      <c r="A31" t="s">
        <v>19</v>
      </c>
      <c r="C31" s="6" t="s">
        <v>26</v>
      </c>
      <c r="D31" t="s">
        <v>27</v>
      </c>
      <c r="E31" s="13">
        <v>98</v>
      </c>
      <c r="F31" s="13">
        <v>1</v>
      </c>
      <c r="G31" s="17">
        <v>711</v>
      </c>
      <c r="H31" s="17">
        <f>G31*F31*$G$1</f>
        <v>30.572999999999997</v>
      </c>
      <c r="I31" s="17">
        <f>F31*G31</f>
        <v>711</v>
      </c>
      <c r="J31" s="17">
        <f>I31*1.1+H31</f>
        <v>812.673</v>
      </c>
    </row>
    <row r="32" spans="1:13" ht="15">
      <c r="A32" s="21"/>
      <c r="B32" s="21"/>
      <c r="C32" s="22"/>
      <c r="D32" s="21"/>
      <c r="E32" s="23"/>
      <c r="F32" s="23"/>
      <c r="G32" s="24"/>
      <c r="H32" s="24"/>
      <c r="I32" s="24"/>
      <c r="J32" s="24">
        <f>SUM(J31)</f>
        <v>812.673</v>
      </c>
      <c r="K32" s="21"/>
      <c r="L32" s="25"/>
      <c r="M32" s="25">
        <f>K32-J32</f>
        <v>-812.673</v>
      </c>
    </row>
    <row r="33" spans="1:10" ht="15">
      <c r="A33" t="s">
        <v>46</v>
      </c>
      <c r="C33" s="6" t="s">
        <v>32</v>
      </c>
      <c r="D33" t="s">
        <v>33</v>
      </c>
      <c r="E33" s="13">
        <v>92</v>
      </c>
      <c r="F33" s="13">
        <v>1</v>
      </c>
      <c r="G33" s="17">
        <v>1692</v>
      </c>
      <c r="H33" s="17">
        <f>G33*F33*$G$1</f>
        <v>72.756</v>
      </c>
      <c r="I33" s="17">
        <f>F33*G33</f>
        <v>1692</v>
      </c>
      <c r="J33" s="17">
        <f>I33*1.1+H33</f>
        <v>1933.9560000000001</v>
      </c>
    </row>
    <row r="34" spans="1:13" ht="15">
      <c r="A34" s="21"/>
      <c r="B34" s="21"/>
      <c r="C34" s="22"/>
      <c r="D34" s="21"/>
      <c r="E34" s="23"/>
      <c r="F34" s="23"/>
      <c r="G34" s="24"/>
      <c r="H34" s="24"/>
      <c r="I34" s="24"/>
      <c r="J34" s="24">
        <f>SUM(J33)</f>
        <v>1933.9560000000001</v>
      </c>
      <c r="K34" s="21"/>
      <c r="L34" s="25"/>
      <c r="M34" s="25">
        <f>K34-J34</f>
        <v>-1933.9560000000001</v>
      </c>
    </row>
    <row r="35" spans="1:10" ht="15">
      <c r="A35" t="s">
        <v>42</v>
      </c>
      <c r="C35" s="6" t="s">
        <v>26</v>
      </c>
      <c r="D35" t="s">
        <v>18</v>
      </c>
      <c r="E35" s="13" t="s">
        <v>28</v>
      </c>
      <c r="F35" s="13">
        <v>1</v>
      </c>
      <c r="G35" s="17">
        <v>729</v>
      </c>
      <c r="H35" s="17">
        <f>G35*F35*$G$1</f>
        <v>31.346999999999998</v>
      </c>
      <c r="I35" s="17">
        <f>F35*G35</f>
        <v>729</v>
      </c>
      <c r="J35" s="17">
        <f>I35*1.1+H35</f>
        <v>833.2470000000001</v>
      </c>
    </row>
    <row r="36" spans="1:10" ht="15">
      <c r="A36" t="s">
        <v>42</v>
      </c>
      <c r="C36" s="6" t="s">
        <v>26</v>
      </c>
      <c r="D36" t="s">
        <v>18</v>
      </c>
      <c r="E36" s="13">
        <v>92</v>
      </c>
      <c r="F36" s="13">
        <v>1</v>
      </c>
      <c r="G36" s="17">
        <v>711</v>
      </c>
      <c r="H36" s="17">
        <f>G36*F36*$G$1</f>
        <v>30.572999999999997</v>
      </c>
      <c r="I36" s="17">
        <f>F36*G36</f>
        <v>711</v>
      </c>
      <c r="J36" s="17">
        <f>I36*1.1+H36</f>
        <v>812.673</v>
      </c>
    </row>
    <row r="37" spans="1:10" ht="15">
      <c r="A37" t="s">
        <v>42</v>
      </c>
      <c r="C37" s="6" t="s">
        <v>26</v>
      </c>
      <c r="D37" t="s">
        <v>18</v>
      </c>
      <c r="E37" s="13" t="s">
        <v>15</v>
      </c>
      <c r="F37" s="13">
        <v>1</v>
      </c>
      <c r="G37" s="17">
        <v>729</v>
      </c>
      <c r="H37" s="17">
        <f>G37*F37*$G$1</f>
        <v>31.346999999999998</v>
      </c>
      <c r="I37" s="17">
        <f>F37*G37</f>
        <v>729</v>
      </c>
      <c r="J37" s="17">
        <f>I37*1.1+H37</f>
        <v>833.2470000000001</v>
      </c>
    </row>
    <row r="38" spans="1:13" ht="15">
      <c r="A38" s="21"/>
      <c r="B38" s="21"/>
      <c r="C38" s="22"/>
      <c r="D38" s="21"/>
      <c r="E38" s="23"/>
      <c r="F38" s="23"/>
      <c r="G38" s="24"/>
      <c r="H38" s="24"/>
      <c r="I38" s="24"/>
      <c r="J38" s="24">
        <f>SUM(J35:J37)</f>
        <v>2479.1670000000004</v>
      </c>
      <c r="K38" s="21"/>
      <c r="L38" s="25"/>
      <c r="M38" s="25">
        <f>K38-J38</f>
        <v>-2479.1670000000004</v>
      </c>
    </row>
    <row r="39" spans="1:10" ht="15">
      <c r="A39" t="s">
        <v>40</v>
      </c>
      <c r="C39" s="6" t="s">
        <v>26</v>
      </c>
      <c r="D39" t="s">
        <v>18</v>
      </c>
      <c r="E39" s="13">
        <v>98</v>
      </c>
      <c r="F39" s="13">
        <v>1</v>
      </c>
      <c r="G39" s="17">
        <v>711</v>
      </c>
      <c r="H39" s="17">
        <f>G39*F39*$G$1</f>
        <v>30.572999999999997</v>
      </c>
      <c r="I39" s="17">
        <f>F39*G39</f>
        <v>711</v>
      </c>
      <c r="J39" s="17">
        <f>I39*1.1+H39</f>
        <v>812.673</v>
      </c>
    </row>
    <row r="40" spans="1:10" ht="15">
      <c r="A40" t="s">
        <v>40</v>
      </c>
      <c r="C40" s="6" t="s">
        <v>26</v>
      </c>
      <c r="D40" t="s">
        <v>18</v>
      </c>
      <c r="E40" s="13">
        <v>98</v>
      </c>
      <c r="F40" s="13">
        <v>2</v>
      </c>
      <c r="G40" s="17">
        <v>711</v>
      </c>
      <c r="H40" s="17">
        <f>G40*F40*$G$1</f>
        <v>61.145999999999994</v>
      </c>
      <c r="I40" s="17">
        <f>F40*G40</f>
        <v>1422</v>
      </c>
      <c r="J40" s="17">
        <f>I40*1.1+H40</f>
        <v>1625.346</v>
      </c>
    </row>
    <row r="41" spans="1:13" ht="15">
      <c r="A41" s="21"/>
      <c r="B41" s="21"/>
      <c r="C41" s="22"/>
      <c r="D41" s="21"/>
      <c r="E41" s="23"/>
      <c r="F41" s="23"/>
      <c r="G41" s="24"/>
      <c r="H41" s="24"/>
      <c r="I41" s="24"/>
      <c r="J41" s="24">
        <f>SUM(J39:J40)</f>
        <v>2438.0190000000002</v>
      </c>
      <c r="K41" s="21"/>
      <c r="L41" s="25"/>
      <c r="M41" s="25">
        <f>K41-J41</f>
        <v>-2438.0190000000002</v>
      </c>
    </row>
    <row r="42" spans="1:10" ht="15">
      <c r="A42" t="s">
        <v>39</v>
      </c>
      <c r="C42" s="6" t="s">
        <v>26</v>
      </c>
      <c r="D42" t="s">
        <v>27</v>
      </c>
      <c r="E42" s="13">
        <v>98</v>
      </c>
      <c r="F42" s="13">
        <v>1</v>
      </c>
      <c r="G42" s="17">
        <v>711</v>
      </c>
      <c r="H42" s="17">
        <f>G42*F42*$G$1</f>
        <v>30.572999999999997</v>
      </c>
      <c r="I42" s="17">
        <f>F42*G42</f>
        <v>711</v>
      </c>
      <c r="J42" s="17">
        <f>I42*1.1+H42</f>
        <v>812.673</v>
      </c>
    </row>
    <row r="43" spans="1:13" ht="15">
      <c r="A43" s="21"/>
      <c r="B43" s="21"/>
      <c r="C43" s="22"/>
      <c r="D43" s="21"/>
      <c r="E43" s="23"/>
      <c r="F43" s="23"/>
      <c r="G43" s="24"/>
      <c r="H43" s="24"/>
      <c r="I43" s="24"/>
      <c r="J43" s="24">
        <f>SUM(J42)</f>
        <v>812.673</v>
      </c>
      <c r="K43" s="21"/>
      <c r="L43" s="25"/>
      <c r="M43" s="25">
        <f>K43-J43</f>
        <v>-812.673</v>
      </c>
    </row>
    <row r="44" spans="3:10" ht="15">
      <c r="C44" s="6"/>
      <c r="G44" s="17"/>
      <c r="H44" s="17"/>
      <c r="I44" s="17"/>
      <c r="J44" s="17"/>
    </row>
    <row r="45" spans="3:10" ht="15">
      <c r="C45" s="6"/>
      <c r="G45" s="17"/>
      <c r="H45" s="12"/>
      <c r="I45" s="12"/>
      <c r="J45" s="17"/>
    </row>
    <row r="46" ht="15">
      <c r="I46" s="12"/>
    </row>
    <row r="47" ht="15">
      <c r="I47" s="12"/>
    </row>
  </sheetData>
  <sheetProtection/>
  <autoFilter ref="A3:K42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2011-03-04T14:47:36Z</cp:lastPrinted>
  <dcterms:created xsi:type="dcterms:W3CDTF">2010-07-14T04:16:13Z</dcterms:created>
  <dcterms:modified xsi:type="dcterms:W3CDTF">2011-04-11T13:16:10Z</dcterms:modified>
  <cp:category/>
  <cp:version/>
  <cp:contentType/>
  <cp:contentStatus/>
</cp:coreProperties>
</file>