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12сп" sheetId="1" r:id="rId1"/>
  </sheets>
  <definedNames>
    <definedName name="_xlnm._FilterDatabase" localSheetId="0" hidden="1">'12сп'!$A$2:$L$3</definedName>
  </definedNames>
  <calcPr fullCalcOnLoad="1" refMode="R1C1"/>
</workbook>
</file>

<file path=xl/sharedStrings.xml><?xml version="1.0" encoding="utf-8"?>
<sst xmlns="http://schemas.openxmlformats.org/spreadsheetml/2006/main" count="69" uniqueCount="38">
  <si>
    <t>ник</t>
  </si>
  <si>
    <t>прим</t>
  </si>
  <si>
    <t>наименование</t>
  </si>
  <si>
    <t>кол-во</t>
  </si>
  <si>
    <t>оплата</t>
  </si>
  <si>
    <t>сальдо</t>
  </si>
  <si>
    <t>цена без орга</t>
  </si>
  <si>
    <t>размер</t>
  </si>
  <si>
    <t>цвет</t>
  </si>
  <si>
    <t>транспорт</t>
  </si>
  <si>
    <t>сумма с орг и транспортными</t>
  </si>
  <si>
    <t>коэф трансп расходов на 1рубль</t>
  </si>
  <si>
    <t>вид</t>
  </si>
  <si>
    <t>104-110</t>
  </si>
  <si>
    <t>куртка</t>
  </si>
  <si>
    <t>полукомбез</t>
  </si>
  <si>
    <t>морская волна</t>
  </si>
  <si>
    <t>Пристрой</t>
  </si>
  <si>
    <t>примерные расчеты по доставке</t>
  </si>
  <si>
    <t>Nasusya</t>
  </si>
  <si>
    <t>полукомбез разведчик</t>
  </si>
  <si>
    <t>темно-синий</t>
  </si>
  <si>
    <t>Love</t>
  </si>
  <si>
    <t>топленое молоко</t>
  </si>
  <si>
    <t>фисташковая</t>
  </si>
  <si>
    <t>lucy80</t>
  </si>
  <si>
    <t>жакет</t>
  </si>
  <si>
    <t>синий</t>
  </si>
  <si>
    <t>краги</t>
  </si>
  <si>
    <t>черника</t>
  </si>
  <si>
    <t>olyuschka</t>
  </si>
  <si>
    <t>бежевые</t>
  </si>
  <si>
    <t>TAISSA</t>
  </si>
  <si>
    <t>IrisKka</t>
  </si>
  <si>
    <t>Tilmuna</t>
  </si>
  <si>
    <t>Rozanich</t>
  </si>
  <si>
    <t>Babysitter</t>
  </si>
  <si>
    <t>Scarlet19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</si>
</sst>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ySplit="2" topLeftCell="A10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10.140625" style="0" customWidth="1"/>
    <col min="2" max="2" width="3.57421875" style="0" customWidth="1"/>
    <col min="3" max="3" width="16.421875" style="0" customWidth="1"/>
    <col min="4" max="4" width="14.57421875" style="0" customWidth="1"/>
    <col min="5" max="5" width="7.7109375" style="0" customWidth="1"/>
    <col min="6" max="6" width="3.7109375" style="0" customWidth="1"/>
    <col min="7" max="7" width="6.140625" style="0" customWidth="1"/>
    <col min="8" max="8" width="3.57421875" style="0" customWidth="1"/>
    <col min="9" max="9" width="8.28125" style="0" customWidth="1"/>
    <col min="10" max="10" width="5.28125" style="0" customWidth="1"/>
    <col min="11" max="11" width="17.8515625" style="0" customWidth="1"/>
    <col min="12" max="12" width="8.28125" style="3" customWidth="1"/>
  </cols>
  <sheetData>
    <row r="1" spans="1:11" ht="15">
      <c r="A1" s="2"/>
      <c r="C1" s="8" t="s">
        <v>11</v>
      </c>
      <c r="D1" s="8"/>
      <c r="E1" s="9"/>
      <c r="F1" s="8">
        <f>400/10127</f>
        <v>0.03949837069220895</v>
      </c>
      <c r="G1" s="8">
        <f>400/10127</f>
        <v>0.03949837069220895</v>
      </c>
      <c r="H1" s="10"/>
      <c r="I1" s="8" t="s">
        <v>18</v>
      </c>
      <c r="K1" s="7"/>
    </row>
    <row r="2" spans="1:12" ht="15">
      <c r="A2" s="2" t="s">
        <v>0</v>
      </c>
      <c r="B2" t="s">
        <v>1</v>
      </c>
      <c r="C2" t="s">
        <v>2</v>
      </c>
      <c r="D2" t="s">
        <v>8</v>
      </c>
      <c r="E2" s="1" t="s">
        <v>7</v>
      </c>
      <c r="F2" t="s">
        <v>3</v>
      </c>
      <c r="G2" t="s">
        <v>6</v>
      </c>
      <c r="H2" s="3" t="s">
        <v>9</v>
      </c>
      <c r="I2" s="4" t="s">
        <v>10</v>
      </c>
      <c r="J2" t="s">
        <v>4</v>
      </c>
      <c r="K2" t="s">
        <v>12</v>
      </c>
      <c r="L2" s="3" t="s">
        <v>5</v>
      </c>
    </row>
    <row r="3" spans="1:9" ht="15">
      <c r="A3" s="11" t="s">
        <v>36</v>
      </c>
      <c r="C3" t="s">
        <v>28</v>
      </c>
      <c r="D3" t="s">
        <v>31</v>
      </c>
      <c r="E3">
        <v>2</v>
      </c>
      <c r="F3">
        <v>1</v>
      </c>
      <c r="G3">
        <v>418</v>
      </c>
      <c r="H3" s="3">
        <f>F3*G3*$F$1</f>
        <v>16.51031894934334</v>
      </c>
      <c r="I3" s="3">
        <f>F3*G3*1.1+H3</f>
        <v>476.31031894934335</v>
      </c>
    </row>
    <row r="4" spans="1:12" ht="15">
      <c r="A4" s="12"/>
      <c r="B4" s="5"/>
      <c r="C4" s="5"/>
      <c r="D4" s="5"/>
      <c r="E4" s="5"/>
      <c r="F4" s="5"/>
      <c r="G4" s="5"/>
      <c r="H4" s="6"/>
      <c r="I4" s="6">
        <f>SUM(I3)</f>
        <v>476.31031894934335</v>
      </c>
      <c r="J4" s="5"/>
      <c r="K4" s="5"/>
      <c r="L4" s="6">
        <f>J4-I4</f>
        <v>-476.31031894934335</v>
      </c>
    </row>
    <row r="5" spans="1:9" ht="15">
      <c r="A5" s="11" t="s">
        <v>33</v>
      </c>
      <c r="C5" t="s">
        <v>28</v>
      </c>
      <c r="D5" t="s">
        <v>31</v>
      </c>
      <c r="E5">
        <v>1</v>
      </c>
      <c r="F5">
        <v>1</v>
      </c>
      <c r="G5">
        <v>418</v>
      </c>
      <c r="H5" s="3">
        <f>F5*G5*$F$1</f>
        <v>16.51031894934334</v>
      </c>
      <c r="I5" s="3">
        <f>F5*G5*1.1+H5</f>
        <v>476.31031894934335</v>
      </c>
    </row>
    <row r="6" spans="1:12" ht="15">
      <c r="A6" s="12"/>
      <c r="B6" s="5"/>
      <c r="C6" s="5"/>
      <c r="D6" s="5"/>
      <c r="E6" s="5"/>
      <c r="F6" s="5"/>
      <c r="G6" s="5"/>
      <c r="H6" s="6"/>
      <c r="I6" s="6">
        <f>SUM(I5)</f>
        <v>476.31031894934335</v>
      </c>
      <c r="J6" s="5"/>
      <c r="K6" s="5"/>
      <c r="L6" s="6">
        <f>J6-I6</f>
        <v>-476.31031894934335</v>
      </c>
    </row>
    <row r="7" spans="1:9" ht="15">
      <c r="A7" t="s">
        <v>22</v>
      </c>
      <c r="C7" t="s">
        <v>14</v>
      </c>
      <c r="D7" t="s">
        <v>23</v>
      </c>
      <c r="E7">
        <v>86</v>
      </c>
      <c r="F7">
        <v>1</v>
      </c>
      <c r="G7">
        <v>1235</v>
      </c>
      <c r="H7" s="3">
        <f>F7*G7*$F$1</f>
        <v>48.78048780487805</v>
      </c>
      <c r="I7" s="3">
        <f>F7*G7*1.1+H7</f>
        <v>1407.280487804878</v>
      </c>
    </row>
    <row r="8" spans="1:9" ht="15">
      <c r="A8" t="s">
        <v>22</v>
      </c>
      <c r="C8" t="s">
        <v>14</v>
      </c>
      <c r="D8" t="s">
        <v>24</v>
      </c>
      <c r="E8">
        <v>98</v>
      </c>
      <c r="F8">
        <v>1</v>
      </c>
      <c r="G8">
        <v>1235</v>
      </c>
      <c r="H8" s="3">
        <f>F8*G8*$F$1</f>
        <v>48.78048780487805</v>
      </c>
      <c r="I8" s="3">
        <f>F8*G8*1.1+H8</f>
        <v>1407.280487804878</v>
      </c>
    </row>
    <row r="9" spans="1:9" ht="15">
      <c r="A9" t="s">
        <v>22</v>
      </c>
      <c r="C9" t="s">
        <v>15</v>
      </c>
      <c r="D9" t="s">
        <v>16</v>
      </c>
      <c r="E9">
        <v>98</v>
      </c>
      <c r="F9">
        <v>1</v>
      </c>
      <c r="G9">
        <v>712.5</v>
      </c>
      <c r="H9" s="3">
        <f>F9*G9*$F$1</f>
        <v>28.142589118198874</v>
      </c>
      <c r="I9" s="3">
        <f>F9*G9*1.1+H9</f>
        <v>811.892589118199</v>
      </c>
    </row>
    <row r="10" spans="1:9" ht="15">
      <c r="A10" t="s">
        <v>22</v>
      </c>
      <c r="C10" t="s">
        <v>26</v>
      </c>
      <c r="D10" t="s">
        <v>27</v>
      </c>
      <c r="E10">
        <v>92</v>
      </c>
      <c r="F10">
        <v>1</v>
      </c>
      <c r="G10">
        <v>560.5</v>
      </c>
      <c r="H10" s="3">
        <f>F10*G10*$F$1</f>
        <v>22.138836772983115</v>
      </c>
      <c r="I10" s="3">
        <f>F10*G10*1.1+H10</f>
        <v>638.6888367729832</v>
      </c>
    </row>
    <row r="11" spans="1:12" ht="15">
      <c r="A11" s="12"/>
      <c r="B11" s="5"/>
      <c r="C11" s="5"/>
      <c r="D11" s="5"/>
      <c r="E11" s="5"/>
      <c r="F11" s="5"/>
      <c r="G11" s="5"/>
      <c r="H11" s="6"/>
      <c r="I11" s="6">
        <f>SUM(I7:I10)</f>
        <v>4265.142401500938</v>
      </c>
      <c r="J11" s="5"/>
      <c r="K11" s="5"/>
      <c r="L11" s="6">
        <f>J11-I11</f>
        <v>-4265.142401500938</v>
      </c>
    </row>
    <row r="12" spans="1:9" ht="15">
      <c r="A12" s="11" t="s">
        <v>25</v>
      </c>
      <c r="C12" t="s">
        <v>15</v>
      </c>
      <c r="D12" t="s">
        <v>16</v>
      </c>
      <c r="E12" t="s">
        <v>13</v>
      </c>
      <c r="F12">
        <v>1</v>
      </c>
      <c r="G12">
        <v>731.5</v>
      </c>
      <c r="H12" s="3">
        <f>F12*G12*$F$1</f>
        <v>28.893058161350844</v>
      </c>
      <c r="I12" s="3">
        <f>F12*G12*1.1+H12</f>
        <v>833.5430581613509</v>
      </c>
    </row>
    <row r="13" spans="1:9" ht="15">
      <c r="A13" s="11" t="s">
        <v>25</v>
      </c>
      <c r="C13" t="s">
        <v>28</v>
      </c>
      <c r="D13" t="s">
        <v>29</v>
      </c>
      <c r="E13">
        <v>2</v>
      </c>
      <c r="F13">
        <v>1</v>
      </c>
      <c r="G13">
        <v>418</v>
      </c>
      <c r="H13" s="3">
        <f>F13*G13*$F$1</f>
        <v>16.51031894934334</v>
      </c>
      <c r="I13" s="3">
        <f>F13*G13*1.1+H13</f>
        <v>476.31031894934335</v>
      </c>
    </row>
    <row r="14" spans="1:12" ht="15">
      <c r="A14" s="12"/>
      <c r="B14" s="5"/>
      <c r="C14" s="5"/>
      <c r="D14" s="5"/>
      <c r="E14" s="5"/>
      <c r="F14" s="5"/>
      <c r="G14" s="5"/>
      <c r="H14" s="6"/>
      <c r="I14" s="6">
        <f>SUM(I12:I13)</f>
        <v>1309.8533771106943</v>
      </c>
      <c r="J14" s="5"/>
      <c r="K14" s="5"/>
      <c r="L14" s="6">
        <f>J14-I14</f>
        <v>-1309.8533771106943</v>
      </c>
    </row>
    <row r="15" spans="1:9" ht="15">
      <c r="A15" s="11" t="s">
        <v>19</v>
      </c>
      <c r="C15" t="s">
        <v>20</v>
      </c>
      <c r="D15" t="s">
        <v>21</v>
      </c>
      <c r="E15">
        <v>92</v>
      </c>
      <c r="F15">
        <v>1</v>
      </c>
      <c r="G15">
        <v>902.5</v>
      </c>
      <c r="H15" s="3">
        <f>F15*G15*$F$1</f>
        <v>35.647279549718576</v>
      </c>
      <c r="I15" s="3">
        <f>F15*G15*1.1+H15</f>
        <v>1028.3972795497186</v>
      </c>
    </row>
    <row r="16" spans="1:9" ht="15">
      <c r="A16" s="11" t="s">
        <v>19</v>
      </c>
      <c r="C16" t="s">
        <v>28</v>
      </c>
      <c r="D16" t="s">
        <v>29</v>
      </c>
      <c r="E16">
        <v>1</v>
      </c>
      <c r="F16">
        <v>1</v>
      </c>
      <c r="G16">
        <v>418</v>
      </c>
      <c r="H16" s="3">
        <f>F16*G16*$F$1</f>
        <v>16.51031894934334</v>
      </c>
      <c r="I16" s="3">
        <f>F16*G16*1.1+H16</f>
        <v>476.31031894934335</v>
      </c>
    </row>
    <row r="17" spans="1:12" ht="15">
      <c r="A17" s="12"/>
      <c r="B17" s="5"/>
      <c r="C17" s="5"/>
      <c r="D17" s="5"/>
      <c r="E17" s="5"/>
      <c r="F17" s="5"/>
      <c r="G17" s="5"/>
      <c r="H17" s="6"/>
      <c r="I17" s="6">
        <f>SUM(I15:I16)</f>
        <v>1504.707598499062</v>
      </c>
      <c r="J17" s="5"/>
      <c r="K17" s="5"/>
      <c r="L17" s="6">
        <f>J17-I17</f>
        <v>-1504.707598499062</v>
      </c>
    </row>
    <row r="18" spans="1:9" ht="15">
      <c r="A18" s="11" t="s">
        <v>30</v>
      </c>
      <c r="C18" t="s">
        <v>28</v>
      </c>
      <c r="D18" t="s">
        <v>31</v>
      </c>
      <c r="E18">
        <v>1</v>
      </c>
      <c r="F18">
        <v>1</v>
      </c>
      <c r="G18">
        <v>418</v>
      </c>
      <c r="H18" s="3">
        <f>F18*G18*$F$1</f>
        <v>16.51031894934334</v>
      </c>
      <c r="I18" s="3">
        <f>F18*G18*1.1+H18</f>
        <v>476.31031894934335</v>
      </c>
    </row>
    <row r="19" spans="1:12" ht="15">
      <c r="A19" s="12"/>
      <c r="B19" s="5"/>
      <c r="C19" s="5"/>
      <c r="D19" s="5"/>
      <c r="E19" s="5"/>
      <c r="F19" s="5"/>
      <c r="G19" s="5"/>
      <c r="H19" s="6"/>
      <c r="I19" s="6">
        <f>SUM(I18)</f>
        <v>476.31031894934335</v>
      </c>
      <c r="J19" s="5"/>
      <c r="K19" s="5"/>
      <c r="L19" s="6">
        <f>J19-I19</f>
        <v>-476.31031894934335</v>
      </c>
    </row>
    <row r="20" spans="1:9" ht="15">
      <c r="A20" s="11" t="s">
        <v>35</v>
      </c>
      <c r="C20" t="s">
        <v>28</v>
      </c>
      <c r="D20" t="s">
        <v>31</v>
      </c>
      <c r="E20">
        <v>2</v>
      </c>
      <c r="F20">
        <v>1</v>
      </c>
      <c r="G20">
        <v>418</v>
      </c>
      <c r="H20" s="3">
        <f>F20*G20*$F$1</f>
        <v>16.51031894934334</v>
      </c>
      <c r="I20" s="3">
        <f>F20*G20*1.1+H20</f>
        <v>476.31031894934335</v>
      </c>
    </row>
    <row r="21" spans="1:12" ht="15">
      <c r="A21" s="12"/>
      <c r="B21" s="5"/>
      <c r="C21" s="5"/>
      <c r="D21" s="5"/>
      <c r="E21" s="5"/>
      <c r="F21" s="5"/>
      <c r="G21" s="5"/>
      <c r="H21" s="6"/>
      <c r="I21" s="6">
        <f>SUM(I20)</f>
        <v>476.31031894934335</v>
      </c>
      <c r="J21" s="5"/>
      <c r="K21" s="5"/>
      <c r="L21" s="6">
        <f>J21-I21</f>
        <v>-476.31031894934335</v>
      </c>
    </row>
    <row r="22" spans="1:9" ht="15">
      <c r="A22" s="11" t="s">
        <v>37</v>
      </c>
      <c r="C22" t="s">
        <v>28</v>
      </c>
      <c r="D22" t="s">
        <v>31</v>
      </c>
      <c r="E22">
        <v>2</v>
      </c>
      <c r="F22">
        <v>1</v>
      </c>
      <c r="G22">
        <v>418</v>
      </c>
      <c r="H22" s="3">
        <f>F22*G22*$F$1</f>
        <v>16.51031894934334</v>
      </c>
      <c r="I22" s="3">
        <f>F22*G22*1.1+H22</f>
        <v>476.31031894934335</v>
      </c>
    </row>
    <row r="23" spans="1:12" ht="15">
      <c r="A23" s="12"/>
      <c r="B23" s="5"/>
      <c r="C23" s="5"/>
      <c r="D23" s="5"/>
      <c r="E23" s="5"/>
      <c r="F23" s="5"/>
      <c r="G23" s="5"/>
      <c r="H23" s="6"/>
      <c r="I23" s="6">
        <f>SUM(I22)</f>
        <v>476.31031894934335</v>
      </c>
      <c r="J23" s="5"/>
      <c r="K23" s="5"/>
      <c r="L23" s="6">
        <f>J23-I23</f>
        <v>-476.31031894934335</v>
      </c>
    </row>
    <row r="24" spans="1:9" ht="15">
      <c r="A24" s="11" t="s">
        <v>32</v>
      </c>
      <c r="C24" t="s">
        <v>28</v>
      </c>
      <c r="D24" t="s">
        <v>31</v>
      </c>
      <c r="E24">
        <v>1</v>
      </c>
      <c r="F24">
        <v>1</v>
      </c>
      <c r="G24">
        <v>418</v>
      </c>
      <c r="H24" s="3">
        <f>F24*G24*$F$1</f>
        <v>16.51031894934334</v>
      </c>
      <c r="I24" s="3">
        <f>F24*G24*1.1+H24</f>
        <v>476.31031894934335</v>
      </c>
    </row>
    <row r="25" spans="1:12" ht="15">
      <c r="A25" s="12"/>
      <c r="B25" s="5"/>
      <c r="C25" s="5"/>
      <c r="D25" s="5"/>
      <c r="E25" s="5"/>
      <c r="F25" s="5"/>
      <c r="G25" s="5"/>
      <c r="H25" s="6"/>
      <c r="I25" s="6">
        <f>SUM(I24)</f>
        <v>476.31031894934335</v>
      </c>
      <c r="J25" s="5"/>
      <c r="K25" s="5"/>
      <c r="L25" s="6">
        <f>J25-I25</f>
        <v>-476.31031894934335</v>
      </c>
    </row>
    <row r="26" spans="1:9" ht="15">
      <c r="A26" s="11" t="s">
        <v>34</v>
      </c>
      <c r="C26" t="s">
        <v>28</v>
      </c>
      <c r="D26" t="s">
        <v>31</v>
      </c>
      <c r="E26">
        <v>2</v>
      </c>
      <c r="F26">
        <v>1</v>
      </c>
      <c r="G26">
        <v>418</v>
      </c>
      <c r="H26" s="3">
        <f>F26*G26*$F$1</f>
        <v>16.51031894934334</v>
      </c>
      <c r="I26" s="3">
        <f>F26*G26*1.1+H26</f>
        <v>476.31031894934335</v>
      </c>
    </row>
    <row r="27" spans="1:12" ht="15">
      <c r="A27" s="12"/>
      <c r="B27" s="5"/>
      <c r="C27" s="5"/>
      <c r="D27" s="5"/>
      <c r="E27" s="5"/>
      <c r="F27" s="5"/>
      <c r="G27" s="5"/>
      <c r="H27" s="6"/>
      <c r="I27" s="6">
        <f>SUM(I26)</f>
        <v>476.31031894934335</v>
      </c>
      <c r="J27" s="5"/>
      <c r="K27" s="5"/>
      <c r="L27" s="6">
        <f>J27-I27</f>
        <v>-476.31031894934335</v>
      </c>
    </row>
    <row r="28" spans="1:9" ht="15">
      <c r="A28" s="11" t="s">
        <v>17</v>
      </c>
      <c r="C28" t="s">
        <v>28</v>
      </c>
      <c r="D28" t="s">
        <v>29</v>
      </c>
      <c r="E28">
        <v>2</v>
      </c>
      <c r="F28">
        <v>0</v>
      </c>
      <c r="G28">
        <v>418</v>
      </c>
      <c r="H28" s="3">
        <f>F28*G28*$F$1</f>
        <v>0</v>
      </c>
      <c r="I28" s="3">
        <f>F28*G28*1.1+H28</f>
        <v>0</v>
      </c>
    </row>
    <row r="29" spans="1:9" ht="15">
      <c r="A29" s="11" t="s">
        <v>17</v>
      </c>
      <c r="C29" t="s">
        <v>28</v>
      </c>
      <c r="D29" t="s">
        <v>31</v>
      </c>
      <c r="E29">
        <v>1</v>
      </c>
      <c r="F29">
        <v>1</v>
      </c>
      <c r="G29">
        <v>418</v>
      </c>
      <c r="H29" s="3">
        <f>F29*G29*$F$1</f>
        <v>16.51031894934334</v>
      </c>
      <c r="I29" s="3">
        <f>F29*G29*1.1+H29</f>
        <v>476.31031894934335</v>
      </c>
    </row>
    <row r="30" spans="1:9" ht="15">
      <c r="A30" s="11" t="s">
        <v>17</v>
      </c>
      <c r="C30" t="s">
        <v>28</v>
      </c>
      <c r="D30" t="s">
        <v>31</v>
      </c>
      <c r="E30">
        <v>2</v>
      </c>
      <c r="F30">
        <v>1</v>
      </c>
      <c r="G30">
        <v>418</v>
      </c>
      <c r="H30" s="3">
        <f>F30*G30*$F$1</f>
        <v>16.51031894934334</v>
      </c>
      <c r="I30" s="3">
        <f>F30*G30*1.1+H30</f>
        <v>476.31031894934335</v>
      </c>
    </row>
    <row r="31" spans="1:12" ht="15">
      <c r="A31" s="12"/>
      <c r="B31" s="5"/>
      <c r="C31" s="5"/>
      <c r="D31" s="5"/>
      <c r="E31" s="5"/>
      <c r="F31" s="5"/>
      <c r="G31" s="5"/>
      <c r="H31" s="6"/>
      <c r="I31" s="6">
        <f>SUM(I28:I30)</f>
        <v>952.6206378986867</v>
      </c>
      <c r="J31" s="5"/>
      <c r="K31" s="5"/>
      <c r="L31" s="6">
        <f>J31-I31</f>
        <v>-952.6206378986867</v>
      </c>
    </row>
    <row r="32" ht="15">
      <c r="I32" s="3">
        <f>SUM(I3:I31)/2/1.1</f>
        <v>10333.178406958903</v>
      </c>
    </row>
  </sheetData>
  <sheetProtection/>
  <autoFilter ref="A2:L3"/>
  <printOptions/>
  <pageMargins left="0.2362204724409449" right="0.2362204724409449" top="0.3149606299212598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BOB</cp:lastModifiedBy>
  <cp:lastPrinted>2010-09-02T01:01:00Z</cp:lastPrinted>
  <dcterms:created xsi:type="dcterms:W3CDTF">2009-06-04T04:01:41Z</dcterms:created>
  <dcterms:modified xsi:type="dcterms:W3CDTF">2010-10-18T16:11:19Z</dcterms:modified>
  <cp:category/>
  <cp:version/>
  <cp:contentType/>
  <cp:contentStatus/>
</cp:coreProperties>
</file>