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heet1" sheetId="1" r:id="rId1"/>
  </sheets>
  <definedNames>
    <definedName name="_xlnm._FilterDatabase" localSheetId="0" hidden="1">'Sheet1'!$A$7:$K$62</definedName>
  </definedNames>
  <calcPr fullCalcOnLoad="1"/>
</workbook>
</file>

<file path=xl/sharedStrings.xml><?xml version="1.0" encoding="utf-8"?>
<sst xmlns="http://schemas.openxmlformats.org/spreadsheetml/2006/main" count="111" uniqueCount="72">
  <si>
    <t>Blum 8/2</t>
  </si>
  <si>
    <t xml:space="preserve">Rainbow 8/1 </t>
  </si>
  <si>
    <t>Rusty 8/1</t>
  </si>
  <si>
    <t>Ник</t>
  </si>
  <si>
    <t>Rainbow 8/1</t>
  </si>
  <si>
    <t>Eight</t>
  </si>
  <si>
    <t>Anyunya</t>
  </si>
  <si>
    <t>Black-White 8/1</t>
  </si>
  <si>
    <t>Amic@</t>
  </si>
  <si>
    <t>прим</t>
  </si>
  <si>
    <t>цвет</t>
  </si>
  <si>
    <t>цена</t>
  </si>
  <si>
    <t>транспорт</t>
  </si>
  <si>
    <t>сумма без орг</t>
  </si>
  <si>
    <t>оплата</t>
  </si>
  <si>
    <t>вид</t>
  </si>
  <si>
    <t>сальдо</t>
  </si>
  <si>
    <t>коэф трансп расходов на 1рубль</t>
  </si>
  <si>
    <t>кол-во, гр</t>
  </si>
  <si>
    <t>цветная</t>
  </si>
  <si>
    <t>натуральные</t>
  </si>
  <si>
    <t>ровница</t>
  </si>
  <si>
    <t>цена за 1г</t>
  </si>
  <si>
    <t>ValenTina</t>
  </si>
  <si>
    <t>Аделета</t>
  </si>
  <si>
    <t>Pink-Beige 8/2</t>
  </si>
  <si>
    <t>примерный расчет ТР!!!</t>
  </si>
  <si>
    <t>цена закупки</t>
  </si>
  <si>
    <t>цена розничная</t>
  </si>
  <si>
    <t>Ровница GREY-ORANGE</t>
  </si>
  <si>
    <t>Серый 8/2</t>
  </si>
  <si>
    <t>Светло-серый 8/2</t>
  </si>
  <si>
    <t>Серо-голубой("джинс") 8/2</t>
  </si>
  <si>
    <t>Rusty 8/2</t>
  </si>
  <si>
    <t>Red 8/2</t>
  </si>
  <si>
    <t>PINK-LILA 8/2</t>
  </si>
  <si>
    <t>LAMB (GREY-BROWN) 8/2</t>
  </si>
  <si>
    <t>Grey-Orange 8/2</t>
  </si>
  <si>
    <t>Brown-Pink 8/2</t>
  </si>
  <si>
    <t>Red 8/1</t>
  </si>
  <si>
    <t>Pink-red 8/1</t>
  </si>
  <si>
    <t>Pink-lila 8/1</t>
  </si>
  <si>
    <t>PINK 8/1</t>
  </si>
  <si>
    <t>Grey-orange 8/1</t>
  </si>
  <si>
    <t>Brown-pink 8/1</t>
  </si>
  <si>
    <t>Blue-Lila 8/1</t>
  </si>
  <si>
    <t>Blue II 8/1</t>
  </si>
  <si>
    <t>Lavender 8/2</t>
  </si>
  <si>
    <t>Green-Yellow 8/2</t>
  </si>
  <si>
    <t>Blue-Brown 8/2</t>
  </si>
  <si>
    <t>Белый 8/1</t>
  </si>
  <si>
    <t>Зайчонок 1</t>
  </si>
  <si>
    <t>А.Лисёна</t>
  </si>
  <si>
    <t>Баргузинка</t>
  </si>
  <si>
    <t>Olga_Kir</t>
  </si>
  <si>
    <t>aiwanna</t>
  </si>
  <si>
    <t xml:space="preserve">Pink-Beige 8/1 </t>
  </si>
  <si>
    <t xml:space="preserve">Turquoise blue 8/1 </t>
  </si>
  <si>
    <t>Сп.круг.100см с удл.кон.д/тон.пр 1,5мм</t>
  </si>
  <si>
    <t>Сп.круг.80см с удл.кон.д/тон.пр 1,5мм</t>
  </si>
  <si>
    <t>Сп.круг.100см с удл.кон.д/тон.пр 2мм</t>
  </si>
  <si>
    <t>Сп.круг.100см с удл.кон.д/тон.пр 2,5мм</t>
  </si>
  <si>
    <t>Сп.круг.100см с удл.кон.д/тон.пр 4мм</t>
  </si>
  <si>
    <t>Сп.круг.100см с удл.кон.д/тон.пр 4,5мм</t>
  </si>
  <si>
    <t>Сп.круг.100см с удл.кон.д/тон.пр 5мм</t>
  </si>
  <si>
    <t>Сп.круг.супергл.100см никель 2мм</t>
  </si>
  <si>
    <t>Сп.круг.супергл.100см никель 2,5мм</t>
  </si>
  <si>
    <t>Крючок экстратонкий с ручкой 1,25</t>
  </si>
  <si>
    <t>Сп.круг.100см с удл.кон.д/тон.пр 2.75мм</t>
  </si>
  <si>
    <t>Сп.круг.100см с удл.кон.д/тон.пр 2.5мм</t>
  </si>
  <si>
    <t>Сп.круг.100см с удл.кон.д/тон.пр 3.75мм</t>
  </si>
  <si>
    <t>итого с  транспортными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</si>
</sst>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&quot;р.&quot;"/>
  </numFmts>
  <fonts count="42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wrapText="1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ill="1" applyAlignment="1">
      <alignment wrapText="1"/>
    </xf>
    <xf numFmtId="0" fontId="0" fillId="0" borderId="0" xfId="0" applyFill="1" applyAlignment="1">
      <alignment vertical="center"/>
    </xf>
    <xf numFmtId="1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>
      <alignment wrapText="1"/>
    </xf>
    <xf numFmtId="1" fontId="0" fillId="0" borderId="10" xfId="0" applyNumberFormat="1" applyBorder="1" applyAlignment="1">
      <alignment vertical="center"/>
    </xf>
    <xf numFmtId="0" fontId="1" fillId="33" borderId="11" xfId="0" applyNumberFormat="1" applyFont="1" applyFill="1" applyBorder="1" applyAlignment="1">
      <alignment horizontal="center" wrapText="1"/>
    </xf>
    <xf numFmtId="2" fontId="0" fillId="33" borderId="11" xfId="0" applyNumberFormat="1" applyFill="1" applyBorder="1" applyAlignment="1">
      <alignment/>
    </xf>
    <xf numFmtId="1" fontId="0" fillId="33" borderId="11" xfId="0" applyNumberFormat="1" applyFill="1" applyBorder="1" applyAlignment="1">
      <alignment/>
    </xf>
    <xf numFmtId="1" fontId="0" fillId="33" borderId="11" xfId="0" applyNumberFormat="1" applyFill="1" applyBorder="1" applyAlignment="1">
      <alignment wrapText="1"/>
    </xf>
    <xf numFmtId="0" fontId="0" fillId="33" borderId="11" xfId="0" applyFill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22" fillId="0" borderId="0" xfId="54">
      <alignment/>
      <protection/>
    </xf>
    <xf numFmtId="0" fontId="22" fillId="0" borderId="0" xfId="54" applyFill="1">
      <alignment/>
      <protection/>
    </xf>
    <xf numFmtId="0" fontId="22" fillId="0" borderId="10" xfId="54" applyFill="1" applyBorder="1">
      <alignment/>
      <protection/>
    </xf>
    <xf numFmtId="0" fontId="22" fillId="0" borderId="10" xfId="54" applyBorder="1">
      <alignment/>
      <protection/>
    </xf>
    <xf numFmtId="3" fontId="0" fillId="0" borderId="0" xfId="0" applyNumberFormat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H23" sqref="H23"/>
    </sheetView>
  </sheetViews>
  <sheetFormatPr defaultColWidth="17.140625" defaultRowHeight="12.75" customHeight="1"/>
  <cols>
    <col min="1" max="1" width="11.28125" style="0" customWidth="1"/>
    <col min="2" max="2" width="5.140625" style="0" customWidth="1"/>
    <col min="3" max="3" width="36.421875" style="0" customWidth="1"/>
    <col min="4" max="4" width="5.7109375" style="7" customWidth="1"/>
    <col min="5" max="5" width="6.7109375" style="0" customWidth="1"/>
    <col min="6" max="6" width="7.140625" style="0" customWidth="1"/>
    <col min="7" max="7" width="4.57421875" style="0" customWidth="1"/>
    <col min="8" max="8" width="7.00390625" style="8" customWidth="1"/>
    <col min="9" max="9" width="7.140625" style="0" customWidth="1"/>
    <col min="10" max="10" width="17.140625" style="0" customWidth="1"/>
    <col min="11" max="11" width="6.421875" style="0" customWidth="1"/>
    <col min="12" max="19" width="17.140625" style="0" customWidth="1"/>
  </cols>
  <sheetData>
    <row r="1" spans="4:6" ht="12.75">
      <c r="D1" s="7" t="s">
        <v>27</v>
      </c>
      <c r="F1" t="s">
        <v>28</v>
      </c>
    </row>
    <row r="2" spans="2:6" ht="12.75" customHeight="1">
      <c r="B2" t="s">
        <v>22</v>
      </c>
      <c r="C2" t="s">
        <v>19</v>
      </c>
      <c r="D2" s="7">
        <v>1.792</v>
      </c>
      <c r="F2">
        <v>1.97</v>
      </c>
    </row>
    <row r="3" spans="3:6" ht="12.75" customHeight="1">
      <c r="C3" t="s">
        <v>20</v>
      </c>
      <c r="D3" s="7">
        <v>1.519</v>
      </c>
      <c r="F3">
        <v>1.67</v>
      </c>
    </row>
    <row r="4" spans="3:6" ht="12.75" customHeight="1">
      <c r="C4" t="s">
        <v>21</v>
      </c>
      <c r="D4" s="7">
        <v>1.61</v>
      </c>
      <c r="F4">
        <v>1.77</v>
      </c>
    </row>
    <row r="6" spans="1:8" ht="12.75" customHeight="1">
      <c r="A6" s="7" t="s">
        <v>26</v>
      </c>
      <c r="C6" s="4" t="s">
        <v>17</v>
      </c>
      <c r="D6" s="13"/>
      <c r="E6" s="4">
        <v>0.02</v>
      </c>
      <c r="H6" s="3"/>
    </row>
    <row r="7" spans="1:11" ht="51">
      <c r="A7" s="16" t="s">
        <v>3</v>
      </c>
      <c r="B7" s="16" t="s">
        <v>9</v>
      </c>
      <c r="C7" s="16" t="s">
        <v>10</v>
      </c>
      <c r="D7" s="16" t="s">
        <v>18</v>
      </c>
      <c r="E7" s="16" t="s">
        <v>11</v>
      </c>
      <c r="F7" s="17" t="s">
        <v>13</v>
      </c>
      <c r="G7" s="18" t="s">
        <v>12</v>
      </c>
      <c r="H7" s="19" t="s">
        <v>71</v>
      </c>
      <c r="I7" s="20" t="s">
        <v>14</v>
      </c>
      <c r="J7" s="20" t="s">
        <v>15</v>
      </c>
      <c r="K7" s="18" t="s">
        <v>16</v>
      </c>
    </row>
    <row r="8" spans="1:8" ht="12.75" customHeight="1">
      <c r="A8" s="24" t="s">
        <v>55</v>
      </c>
      <c r="B8" s="23"/>
      <c r="C8" s="1" t="s">
        <v>56</v>
      </c>
      <c r="D8" s="1">
        <v>150</v>
      </c>
      <c r="E8" s="5">
        <f>$D$2</f>
        <v>1.792</v>
      </c>
      <c r="F8" s="4">
        <f>D8*E8</f>
        <v>268.8</v>
      </c>
      <c r="G8" s="21">
        <f>F8*$E$6</f>
        <v>5.376</v>
      </c>
      <c r="H8" s="2">
        <f>F8+G8</f>
        <v>274.176</v>
      </c>
    </row>
    <row r="9" spans="1:11" ht="12.75" customHeight="1">
      <c r="A9" s="25"/>
      <c r="B9" s="26"/>
      <c r="C9" s="14"/>
      <c r="D9" s="14"/>
      <c r="E9" s="10"/>
      <c r="F9" s="11"/>
      <c r="G9" s="22"/>
      <c r="H9" s="12">
        <f>SUM(H8)</f>
        <v>274.176</v>
      </c>
      <c r="I9" s="9"/>
      <c r="J9" s="9"/>
      <c r="K9" s="15">
        <f>I9-H9</f>
        <v>-274.176</v>
      </c>
    </row>
    <row r="10" spans="1:8" ht="12.75" customHeight="1">
      <c r="A10" s="23" t="s">
        <v>8</v>
      </c>
      <c r="B10" s="23"/>
      <c r="C10" s="6" t="s">
        <v>60</v>
      </c>
      <c r="D10" s="1">
        <v>1</v>
      </c>
      <c r="E10">
        <v>133.7</v>
      </c>
      <c r="F10" s="4">
        <f>D10*E10</f>
        <v>133.7</v>
      </c>
      <c r="G10" s="21">
        <f>F10*$E$6</f>
        <v>2.674</v>
      </c>
      <c r="H10" s="2">
        <f>F10+G10</f>
        <v>136.374</v>
      </c>
    </row>
    <row r="11" spans="1:8" ht="12.75" customHeight="1">
      <c r="A11" s="23" t="s">
        <v>8</v>
      </c>
      <c r="B11" s="23"/>
      <c r="C11" s="6" t="s">
        <v>61</v>
      </c>
      <c r="D11" s="1">
        <v>1</v>
      </c>
      <c r="E11">
        <v>133.7</v>
      </c>
      <c r="F11" s="4">
        <f>D11*E11</f>
        <v>133.7</v>
      </c>
      <c r="G11" s="21">
        <f>F11*$E$6</f>
        <v>2.674</v>
      </c>
      <c r="H11" s="2">
        <f>F11+G11</f>
        <v>136.374</v>
      </c>
    </row>
    <row r="12" spans="1:8" ht="12.75" customHeight="1">
      <c r="A12" s="23" t="s">
        <v>8</v>
      </c>
      <c r="B12" s="23"/>
      <c r="C12" s="6" t="s">
        <v>62</v>
      </c>
      <c r="D12" s="1">
        <v>1</v>
      </c>
      <c r="E12">
        <v>133.7</v>
      </c>
      <c r="F12" s="4">
        <f>D12*E12</f>
        <v>133.7</v>
      </c>
      <c r="G12" s="21">
        <f>F12*$E$6</f>
        <v>2.674</v>
      </c>
      <c r="H12" s="2">
        <f>F12+G12</f>
        <v>136.374</v>
      </c>
    </row>
    <row r="13" spans="1:8" ht="12.75" customHeight="1">
      <c r="A13" s="23" t="s">
        <v>8</v>
      </c>
      <c r="B13" s="23"/>
      <c r="C13" s="6" t="s">
        <v>63</v>
      </c>
      <c r="D13" s="1">
        <v>1</v>
      </c>
      <c r="E13">
        <v>133.7</v>
      </c>
      <c r="F13" s="4">
        <f>D13*E13</f>
        <v>133.7</v>
      </c>
      <c r="G13" s="21">
        <f>F13*$E$6</f>
        <v>2.674</v>
      </c>
      <c r="H13" s="2">
        <f>F13+G13</f>
        <v>136.374</v>
      </c>
    </row>
    <row r="14" spans="1:8" ht="12.75" customHeight="1">
      <c r="A14" s="23" t="s">
        <v>8</v>
      </c>
      <c r="B14" s="23"/>
      <c r="C14" s="6" t="s">
        <v>64</v>
      </c>
      <c r="D14" s="1">
        <v>1</v>
      </c>
      <c r="E14">
        <v>133.7</v>
      </c>
      <c r="F14" s="4">
        <f>D14*E14</f>
        <v>133.7</v>
      </c>
      <c r="G14" s="21">
        <f>F14*$E$6</f>
        <v>2.674</v>
      </c>
      <c r="H14" s="2">
        <f>F14+G14</f>
        <v>136.374</v>
      </c>
    </row>
    <row r="15" spans="1:11" ht="12.75" customHeight="1">
      <c r="A15" s="25"/>
      <c r="B15" s="26"/>
      <c r="C15" s="14"/>
      <c r="D15" s="14"/>
      <c r="E15" s="10"/>
      <c r="F15" s="11"/>
      <c r="G15" s="22"/>
      <c r="H15" s="12">
        <f>SUM(H10:H14)</f>
        <v>681.87</v>
      </c>
      <c r="I15" s="9"/>
      <c r="J15" s="9"/>
      <c r="K15" s="15">
        <f>I15-H15</f>
        <v>-681.87</v>
      </c>
    </row>
    <row r="16" spans="1:8" ht="12.75" customHeight="1">
      <c r="A16" s="23" t="s">
        <v>6</v>
      </c>
      <c r="B16" s="23"/>
      <c r="C16" s="6" t="s">
        <v>48</v>
      </c>
      <c r="D16" s="1">
        <v>566</v>
      </c>
      <c r="E16" s="5">
        <f>$D$2</f>
        <v>1.792</v>
      </c>
      <c r="F16" s="4">
        <f>D16*E16</f>
        <v>1014.272</v>
      </c>
      <c r="G16" s="21">
        <f>F16*$E$6</f>
        <v>20.28544</v>
      </c>
      <c r="H16" s="2">
        <f>F16+G16</f>
        <v>1034.55744</v>
      </c>
    </row>
    <row r="17" spans="1:8" ht="12.75" customHeight="1">
      <c r="A17" s="23" t="s">
        <v>6</v>
      </c>
      <c r="B17" s="23"/>
      <c r="C17" s="6" t="s">
        <v>49</v>
      </c>
      <c r="D17" s="1">
        <v>438</v>
      </c>
      <c r="E17" s="5">
        <f>$D$2</f>
        <v>1.792</v>
      </c>
      <c r="F17" s="4">
        <f>D17*E17</f>
        <v>784.8960000000001</v>
      </c>
      <c r="G17" s="21">
        <f>F17*$E$6</f>
        <v>15.697920000000002</v>
      </c>
      <c r="H17" s="2">
        <f>F17+G17</f>
        <v>800.59392</v>
      </c>
    </row>
    <row r="18" spans="1:11" ht="12.75" customHeight="1">
      <c r="A18" s="25"/>
      <c r="B18" s="26"/>
      <c r="C18" s="14"/>
      <c r="D18" s="14"/>
      <c r="E18" s="10"/>
      <c r="F18" s="11"/>
      <c r="G18" s="22"/>
      <c r="H18" s="12">
        <f>SUM(H16:H17)</f>
        <v>1835.15136</v>
      </c>
      <c r="I18" s="9"/>
      <c r="J18" s="9"/>
      <c r="K18" s="15">
        <f>I18-H18</f>
        <v>-1835.15136</v>
      </c>
    </row>
    <row r="19" spans="1:8" ht="12.75" customHeight="1">
      <c r="A19" s="23" t="s">
        <v>5</v>
      </c>
      <c r="B19" s="23"/>
      <c r="C19" s="6" t="s">
        <v>58</v>
      </c>
      <c r="D19" s="1">
        <v>1</v>
      </c>
      <c r="E19">
        <v>242.84</v>
      </c>
      <c r="F19" s="4">
        <f>D19*E19</f>
        <v>242.84</v>
      </c>
      <c r="G19" s="21">
        <f>F19*$E$6</f>
        <v>4.8568</v>
      </c>
      <c r="H19" s="2">
        <f>F19+G19</f>
        <v>247.6968</v>
      </c>
    </row>
    <row r="20" spans="1:8" ht="12.75" customHeight="1">
      <c r="A20" s="23" t="s">
        <v>5</v>
      </c>
      <c r="B20" s="23"/>
      <c r="C20" s="6" t="s">
        <v>59</v>
      </c>
      <c r="D20" s="1">
        <v>1</v>
      </c>
      <c r="E20">
        <v>242.84</v>
      </c>
      <c r="F20" s="4">
        <f>D20*E20</f>
        <v>242.84</v>
      </c>
      <c r="G20" s="21">
        <f>F20*$E$6</f>
        <v>4.8568</v>
      </c>
      <c r="H20" s="2">
        <f>F20+G20</f>
        <v>247.6968</v>
      </c>
    </row>
    <row r="21" spans="1:8" ht="12.75" customHeight="1">
      <c r="A21" s="23" t="s">
        <v>5</v>
      </c>
      <c r="B21" s="23"/>
      <c r="C21" s="1" t="s">
        <v>4</v>
      </c>
      <c r="D21" s="1">
        <v>175</v>
      </c>
      <c r="E21" s="5">
        <f>$D$2</f>
        <v>1.792</v>
      </c>
      <c r="F21" s="4">
        <f>D21*E21</f>
        <v>313.6</v>
      </c>
      <c r="G21" s="21">
        <f>F21*$E$6</f>
        <v>6.272</v>
      </c>
      <c r="H21" s="2">
        <f>F21+G21</f>
        <v>319.872</v>
      </c>
    </row>
    <row r="22" spans="1:8" ht="12.75" customHeight="1">
      <c r="A22" s="23" t="s">
        <v>5</v>
      </c>
      <c r="B22" s="23"/>
      <c r="C22" s="6" t="s">
        <v>67</v>
      </c>
      <c r="D22" s="1">
        <v>1</v>
      </c>
      <c r="E22">
        <v>88.22</v>
      </c>
      <c r="F22" s="4">
        <f>D22*E22</f>
        <v>88.22</v>
      </c>
      <c r="G22" s="21">
        <f>F22*$E$6</f>
        <v>1.7644</v>
      </c>
      <c r="H22" s="2">
        <f>F22+G22</f>
        <v>89.9844</v>
      </c>
    </row>
    <row r="23" spans="1:11" ht="12.75" customHeight="1">
      <c r="A23" s="25"/>
      <c r="B23" s="26"/>
      <c r="C23" s="14"/>
      <c r="D23" s="14"/>
      <c r="E23" s="10"/>
      <c r="F23" s="11"/>
      <c r="G23" s="22"/>
      <c r="H23" s="12">
        <f>SUM(H19:H22)</f>
        <v>905.25</v>
      </c>
      <c r="I23" s="9"/>
      <c r="J23" s="9"/>
      <c r="K23" s="15">
        <f>I23-H23</f>
        <v>-905.25</v>
      </c>
    </row>
    <row r="24" spans="1:8" ht="12.75" customHeight="1">
      <c r="A24" s="24" t="s">
        <v>54</v>
      </c>
      <c r="B24" s="23"/>
      <c r="C24" s="1" t="s">
        <v>1</v>
      </c>
      <c r="D24" s="1">
        <v>175</v>
      </c>
      <c r="E24" s="5">
        <f>$D$2</f>
        <v>1.792</v>
      </c>
      <c r="F24" s="4">
        <f>D24*E24</f>
        <v>313.6</v>
      </c>
      <c r="G24" s="21">
        <f>F24*$E$6</f>
        <v>6.272</v>
      </c>
      <c r="H24" s="2">
        <f>F24+G24</f>
        <v>319.872</v>
      </c>
    </row>
    <row r="25" spans="1:8" ht="12.75" customHeight="1">
      <c r="A25" s="24" t="s">
        <v>54</v>
      </c>
      <c r="B25" s="23"/>
      <c r="C25" s="6" t="s">
        <v>29</v>
      </c>
      <c r="D25" s="1">
        <v>110</v>
      </c>
      <c r="E25" s="5">
        <f>$D$4</f>
        <v>1.61</v>
      </c>
      <c r="F25" s="4">
        <f>D25*E25</f>
        <v>177.10000000000002</v>
      </c>
      <c r="G25" s="21">
        <f>F25*$E$6</f>
        <v>3.5420000000000007</v>
      </c>
      <c r="H25" s="2">
        <f>F25+G25</f>
        <v>180.64200000000002</v>
      </c>
    </row>
    <row r="26" spans="1:11" ht="12.75" customHeight="1">
      <c r="A26" s="25"/>
      <c r="B26" s="26"/>
      <c r="C26" s="14"/>
      <c r="D26" s="14"/>
      <c r="E26" s="10"/>
      <c r="F26" s="11"/>
      <c r="G26" s="22"/>
      <c r="H26" s="12">
        <f>SUM(H24:H25)</f>
        <v>500.514</v>
      </c>
      <c r="I26" s="9"/>
      <c r="J26" s="9"/>
      <c r="K26" s="15">
        <f>I26-H26</f>
        <v>-500.514</v>
      </c>
    </row>
    <row r="27" spans="1:8" ht="12.75" customHeight="1">
      <c r="A27" s="23" t="s">
        <v>23</v>
      </c>
      <c r="B27" s="23"/>
      <c r="C27" s="1" t="s">
        <v>7</v>
      </c>
      <c r="D27" s="1">
        <v>302</v>
      </c>
      <c r="E27" s="5">
        <f>$D$2</f>
        <v>1.792</v>
      </c>
      <c r="F27" s="4">
        <f>D27*E27</f>
        <v>541.184</v>
      </c>
      <c r="G27" s="21">
        <f>F27*$E$6</f>
        <v>10.82368</v>
      </c>
      <c r="H27" s="2">
        <f>F27+G27</f>
        <v>552.0076799999999</v>
      </c>
    </row>
    <row r="28" spans="1:8" ht="12.75" customHeight="1">
      <c r="A28" s="23" t="s">
        <v>23</v>
      </c>
      <c r="B28" s="23"/>
      <c r="C28" s="1" t="s">
        <v>46</v>
      </c>
      <c r="D28" s="1">
        <v>228</v>
      </c>
      <c r="E28" s="5">
        <f>$D$2</f>
        <v>1.792</v>
      </c>
      <c r="F28" s="4">
        <f>D28*E28</f>
        <v>408.576</v>
      </c>
      <c r="G28" s="21">
        <f>F28*$E$6</f>
        <v>8.171520000000001</v>
      </c>
      <c r="H28" s="2">
        <f>F28+G28</f>
        <v>416.74752</v>
      </c>
    </row>
    <row r="29" spans="1:8" ht="12.75" customHeight="1">
      <c r="A29" s="23" t="s">
        <v>23</v>
      </c>
      <c r="B29" s="23"/>
      <c r="C29" s="1" t="s">
        <v>45</v>
      </c>
      <c r="D29" s="1">
        <v>140</v>
      </c>
      <c r="E29" s="5">
        <f>$D$2</f>
        <v>1.792</v>
      </c>
      <c r="F29" s="4">
        <f>D29*E29</f>
        <v>250.88</v>
      </c>
      <c r="G29" s="21">
        <f>F29*$E$6</f>
        <v>5.0176</v>
      </c>
      <c r="H29" s="2">
        <f>F29+G29</f>
        <v>255.89759999999998</v>
      </c>
    </row>
    <row r="30" spans="1:8" ht="12.75" customHeight="1">
      <c r="A30" s="23" t="s">
        <v>23</v>
      </c>
      <c r="B30" s="23"/>
      <c r="C30" s="1" t="s">
        <v>44</v>
      </c>
      <c r="D30" s="1">
        <v>304</v>
      </c>
      <c r="E30" s="5">
        <f>$D$2</f>
        <v>1.792</v>
      </c>
      <c r="F30" s="4">
        <f>D30*E30</f>
        <v>544.768</v>
      </c>
      <c r="G30" s="21">
        <f>F30*$E$6</f>
        <v>10.89536</v>
      </c>
      <c r="H30" s="2">
        <f>F30+G30</f>
        <v>555.66336</v>
      </c>
    </row>
    <row r="31" spans="1:8" ht="12.75" customHeight="1">
      <c r="A31" s="23" t="s">
        <v>23</v>
      </c>
      <c r="B31" s="23"/>
      <c r="C31" s="1" t="s">
        <v>43</v>
      </c>
      <c r="D31" s="1">
        <v>398</v>
      </c>
      <c r="E31" s="5">
        <f>$D$2</f>
        <v>1.792</v>
      </c>
      <c r="F31" s="4">
        <f>D31*E31</f>
        <v>713.216</v>
      </c>
      <c r="G31" s="21">
        <f>F31*$E$6</f>
        <v>14.26432</v>
      </c>
      <c r="H31" s="2">
        <f>F31+G31</f>
        <v>727.48032</v>
      </c>
    </row>
    <row r="32" spans="1:8" ht="12.75" customHeight="1">
      <c r="A32" s="23" t="s">
        <v>23</v>
      </c>
      <c r="B32" s="23"/>
      <c r="C32" s="1" t="s">
        <v>42</v>
      </c>
      <c r="D32" s="1">
        <v>110</v>
      </c>
      <c r="E32" s="5">
        <f>$D$2</f>
        <v>1.792</v>
      </c>
      <c r="F32" s="4">
        <f>D32*E32</f>
        <v>197.12</v>
      </c>
      <c r="G32" s="21">
        <f>F32*$E$6</f>
        <v>3.9424</v>
      </c>
      <c r="H32" s="2">
        <f>F32+G32</f>
        <v>201.0624</v>
      </c>
    </row>
    <row r="33" spans="1:8" ht="12.75" customHeight="1">
      <c r="A33" s="23" t="s">
        <v>23</v>
      </c>
      <c r="B33" s="23"/>
      <c r="C33" s="1" t="s">
        <v>41</v>
      </c>
      <c r="D33" s="1">
        <v>200</v>
      </c>
      <c r="E33" s="5">
        <f>$D$2</f>
        <v>1.792</v>
      </c>
      <c r="F33" s="4">
        <f>D33*E33</f>
        <v>358.40000000000003</v>
      </c>
      <c r="G33" s="21">
        <f>F33*$E$6</f>
        <v>7.168000000000001</v>
      </c>
      <c r="H33" s="2">
        <f>F33+G33</f>
        <v>365.56800000000004</v>
      </c>
    </row>
    <row r="34" spans="1:8" ht="12.75" customHeight="1">
      <c r="A34" s="23" t="s">
        <v>23</v>
      </c>
      <c r="B34" s="23"/>
      <c r="C34" s="1" t="s">
        <v>40</v>
      </c>
      <c r="D34" s="1">
        <v>150</v>
      </c>
      <c r="E34" s="5">
        <f>$D$2</f>
        <v>1.792</v>
      </c>
      <c r="F34" s="4">
        <f>D34*E34</f>
        <v>268.8</v>
      </c>
      <c r="G34" s="21">
        <f>F34*$E$6</f>
        <v>5.376</v>
      </c>
      <c r="H34" s="2">
        <f>F34+G34</f>
        <v>274.176</v>
      </c>
    </row>
    <row r="35" spans="1:8" ht="12.75" customHeight="1">
      <c r="A35" s="23" t="s">
        <v>23</v>
      </c>
      <c r="B35" s="23"/>
      <c r="C35" s="1" t="s">
        <v>39</v>
      </c>
      <c r="D35" s="1">
        <v>358</v>
      </c>
      <c r="E35" s="5">
        <f>$D$2</f>
        <v>1.792</v>
      </c>
      <c r="F35" s="4">
        <f>D35*E35</f>
        <v>641.5360000000001</v>
      </c>
      <c r="G35" s="21">
        <f>F35*$E$6</f>
        <v>12.830720000000001</v>
      </c>
      <c r="H35" s="2">
        <f>F35+G35</f>
        <v>654.3667200000001</v>
      </c>
    </row>
    <row r="36" spans="1:8" ht="12.75" customHeight="1">
      <c r="A36" s="23" t="s">
        <v>23</v>
      </c>
      <c r="B36" s="23"/>
      <c r="C36" s="1" t="s">
        <v>2</v>
      </c>
      <c r="D36" s="1">
        <v>300</v>
      </c>
      <c r="E36" s="5">
        <f>$D$2</f>
        <v>1.792</v>
      </c>
      <c r="F36" s="4">
        <f>D36*E36</f>
        <v>537.6</v>
      </c>
      <c r="G36" s="21">
        <f>F36*$E$6</f>
        <v>10.752</v>
      </c>
      <c r="H36" s="2">
        <f>F36+G36</f>
        <v>548.352</v>
      </c>
    </row>
    <row r="37" spans="1:8" ht="12.75" customHeight="1">
      <c r="A37" s="23" t="s">
        <v>23</v>
      </c>
      <c r="B37" s="23"/>
      <c r="C37" s="1" t="s">
        <v>0</v>
      </c>
      <c r="D37" s="1">
        <v>598</v>
      </c>
      <c r="E37" s="5">
        <f>$D$2</f>
        <v>1.792</v>
      </c>
      <c r="F37" s="4">
        <f>D37*E37</f>
        <v>1071.616</v>
      </c>
      <c r="G37" s="21">
        <f>F37*$E$6</f>
        <v>21.43232</v>
      </c>
      <c r="H37" s="2">
        <f>F37+G37</f>
        <v>1093.0483199999999</v>
      </c>
    </row>
    <row r="38" spans="1:8" ht="12.75" customHeight="1">
      <c r="A38" s="23" t="s">
        <v>23</v>
      </c>
      <c r="B38" s="23"/>
      <c r="C38" s="1" t="s">
        <v>38</v>
      </c>
      <c r="D38" s="1">
        <v>462</v>
      </c>
      <c r="E38" s="5">
        <f>$D$2</f>
        <v>1.792</v>
      </c>
      <c r="F38" s="4">
        <f>D38*E38</f>
        <v>827.904</v>
      </c>
      <c r="G38" s="21">
        <f>F38*$E$6</f>
        <v>16.55808</v>
      </c>
      <c r="H38" s="2">
        <f>F38+G38</f>
        <v>844.46208</v>
      </c>
    </row>
    <row r="39" spans="1:8" ht="12.75" customHeight="1">
      <c r="A39" s="23" t="s">
        <v>23</v>
      </c>
      <c r="B39" s="23"/>
      <c r="C39" s="1" t="s">
        <v>37</v>
      </c>
      <c r="D39" s="1">
        <v>572</v>
      </c>
      <c r="E39" s="5">
        <f>$D$2</f>
        <v>1.792</v>
      </c>
      <c r="F39" s="4">
        <f>D39*E39</f>
        <v>1025.0240000000001</v>
      </c>
      <c r="G39" s="21">
        <f>F39*$E$6</f>
        <v>20.500480000000003</v>
      </c>
      <c r="H39" s="2">
        <f>F39+G39</f>
        <v>1045.52448</v>
      </c>
    </row>
    <row r="40" spans="1:8" ht="12.75" customHeight="1">
      <c r="A40" s="23" t="s">
        <v>23</v>
      </c>
      <c r="B40" s="23"/>
      <c r="C40" s="1" t="s">
        <v>36</v>
      </c>
      <c r="D40" s="1">
        <v>440</v>
      </c>
      <c r="E40" s="5">
        <f>$D$2</f>
        <v>1.792</v>
      </c>
      <c r="F40" s="4">
        <f>D40*E40</f>
        <v>788.48</v>
      </c>
      <c r="G40" s="21">
        <f>F40*$E$6</f>
        <v>15.7696</v>
      </c>
      <c r="H40" s="2">
        <f>F40+G40</f>
        <v>804.2496</v>
      </c>
    </row>
    <row r="41" spans="1:8" ht="12.75" customHeight="1">
      <c r="A41" s="23" t="s">
        <v>23</v>
      </c>
      <c r="B41" s="23"/>
      <c r="C41" s="1" t="s">
        <v>35</v>
      </c>
      <c r="D41" s="1">
        <v>360</v>
      </c>
      <c r="E41" s="5">
        <f>$D$2</f>
        <v>1.792</v>
      </c>
      <c r="F41" s="4">
        <f>D41*E41</f>
        <v>645.12</v>
      </c>
      <c r="G41" s="21">
        <f>F41*$E$6</f>
        <v>12.9024</v>
      </c>
      <c r="H41" s="2">
        <f>F41+G41</f>
        <v>658.0224000000001</v>
      </c>
    </row>
    <row r="42" spans="1:8" ht="12.75" customHeight="1">
      <c r="A42" s="23" t="s">
        <v>23</v>
      </c>
      <c r="B42" s="23"/>
      <c r="C42" s="1" t="s">
        <v>34</v>
      </c>
      <c r="D42" s="1">
        <v>650</v>
      </c>
      <c r="E42" s="5">
        <f>$D$2</f>
        <v>1.792</v>
      </c>
      <c r="F42" s="4">
        <f>D42*E42</f>
        <v>1164.8</v>
      </c>
      <c r="G42" s="21">
        <f>F42*$E$6</f>
        <v>23.296</v>
      </c>
      <c r="H42" s="2">
        <f>F42+G42</f>
        <v>1188.096</v>
      </c>
    </row>
    <row r="43" spans="1:8" ht="12.75" customHeight="1">
      <c r="A43" s="23" t="s">
        <v>23</v>
      </c>
      <c r="B43" s="23"/>
      <c r="C43" s="1" t="s">
        <v>33</v>
      </c>
      <c r="D43" s="1">
        <v>558</v>
      </c>
      <c r="E43" s="5">
        <f>$D$2</f>
        <v>1.792</v>
      </c>
      <c r="F43" s="4">
        <f>D43*E43</f>
        <v>999.936</v>
      </c>
      <c r="G43" s="21">
        <f>F43*$E$6</f>
        <v>19.998720000000002</v>
      </c>
      <c r="H43" s="2">
        <f>F43+G43</f>
        <v>1019.9347200000001</v>
      </c>
    </row>
    <row r="44" spans="1:8" ht="12.75" customHeight="1">
      <c r="A44" s="23" t="s">
        <v>23</v>
      </c>
      <c r="B44" s="23"/>
      <c r="C44" s="1" t="s">
        <v>32</v>
      </c>
      <c r="D44" s="1">
        <v>520</v>
      </c>
      <c r="E44" s="5">
        <f>$D$2</f>
        <v>1.792</v>
      </c>
      <c r="F44" s="4">
        <f>D44*E44</f>
        <v>931.84</v>
      </c>
      <c r="G44" s="21">
        <f>F44*$E$6</f>
        <v>18.6368</v>
      </c>
      <c r="H44" s="2">
        <f>F44+G44</f>
        <v>950.4768</v>
      </c>
    </row>
    <row r="45" spans="1:8" ht="12.75" customHeight="1">
      <c r="A45" s="23" t="s">
        <v>23</v>
      </c>
      <c r="B45" s="23"/>
      <c r="C45" s="6" t="s">
        <v>68</v>
      </c>
      <c r="D45" s="1">
        <v>1</v>
      </c>
      <c r="E45">
        <v>133.7</v>
      </c>
      <c r="F45" s="4">
        <f>D45*E45</f>
        <v>133.7</v>
      </c>
      <c r="G45" s="21">
        <f>F45*$E$6</f>
        <v>2.674</v>
      </c>
      <c r="H45" s="2">
        <f>F45+G45</f>
        <v>136.374</v>
      </c>
    </row>
    <row r="46" spans="1:8" ht="12.75" customHeight="1">
      <c r="A46" s="23" t="s">
        <v>23</v>
      </c>
      <c r="B46" s="23"/>
      <c r="C46" s="6" t="s">
        <v>69</v>
      </c>
      <c r="D46" s="1">
        <v>1</v>
      </c>
      <c r="E46">
        <v>133.7</v>
      </c>
      <c r="F46" s="4">
        <f>D46*E46</f>
        <v>133.7</v>
      </c>
      <c r="G46" s="21">
        <f>F46*$E$6</f>
        <v>2.674</v>
      </c>
      <c r="H46" s="2">
        <f>F46+G46</f>
        <v>136.374</v>
      </c>
    </row>
    <row r="47" spans="1:8" ht="12.75" customHeight="1">
      <c r="A47" s="23" t="s">
        <v>23</v>
      </c>
      <c r="B47" s="23"/>
      <c r="C47" s="6" t="s">
        <v>70</v>
      </c>
      <c r="D47" s="1">
        <v>1</v>
      </c>
      <c r="E47">
        <v>133.7</v>
      </c>
      <c r="F47" s="4">
        <f>D47*E47</f>
        <v>133.7</v>
      </c>
      <c r="G47" s="21">
        <f>F47*$E$6</f>
        <v>2.674</v>
      </c>
      <c r="H47" s="2">
        <f>F47+G47</f>
        <v>136.374</v>
      </c>
    </row>
    <row r="48" spans="1:8" ht="12.75" customHeight="1">
      <c r="A48" s="23" t="s">
        <v>23</v>
      </c>
      <c r="B48" s="23"/>
      <c r="C48" s="1" t="s">
        <v>31</v>
      </c>
      <c r="D48" s="1">
        <v>266</v>
      </c>
      <c r="E48" s="5">
        <f>$D$2</f>
        <v>1.792</v>
      </c>
      <c r="F48" s="4">
        <f>D48*E48</f>
        <v>476.672</v>
      </c>
      <c r="G48" s="21">
        <f>F48*$E$6</f>
        <v>9.53344</v>
      </c>
      <c r="H48" s="2">
        <f>F48+G48</f>
        <v>486.20544</v>
      </c>
    </row>
    <row r="49" spans="1:8" ht="12.75" customHeight="1">
      <c r="A49" s="23" t="s">
        <v>23</v>
      </c>
      <c r="B49" s="23"/>
      <c r="C49" s="1" t="s">
        <v>30</v>
      </c>
      <c r="D49" s="1">
        <v>254</v>
      </c>
      <c r="E49" s="5">
        <f>$D$2</f>
        <v>1.792</v>
      </c>
      <c r="F49" s="4">
        <f>D49*E49</f>
        <v>455.168</v>
      </c>
      <c r="G49" s="21">
        <f>F49*$E$6</f>
        <v>9.10336</v>
      </c>
      <c r="H49" s="2">
        <f>F49+G49</f>
        <v>464.27136</v>
      </c>
    </row>
    <row r="50" spans="1:11" ht="12.75" customHeight="1">
      <c r="A50" s="25"/>
      <c r="B50" s="26"/>
      <c r="C50" s="14"/>
      <c r="D50" s="14"/>
      <c r="E50" s="10"/>
      <c r="F50" s="11"/>
      <c r="G50" s="22"/>
      <c r="H50" s="12">
        <f>SUM(H27:H49)</f>
        <v>13514.734799999998</v>
      </c>
      <c r="I50" s="9">
        <v>13520</v>
      </c>
      <c r="J50" s="9"/>
      <c r="K50" s="15">
        <f>I50-H50</f>
        <v>5.2652000000016415</v>
      </c>
    </row>
    <row r="51" spans="1:8" ht="12.75" customHeight="1">
      <c r="A51" s="23" t="s">
        <v>52</v>
      </c>
      <c r="B51" s="23"/>
      <c r="C51" s="1" t="s">
        <v>50</v>
      </c>
      <c r="D51" s="1">
        <v>168</v>
      </c>
      <c r="E51" s="5">
        <f>$D$3</f>
        <v>1.519</v>
      </c>
      <c r="F51" s="4">
        <f>D51*E51</f>
        <v>255.19199999999998</v>
      </c>
      <c r="G51" s="21">
        <f>F51*$E$6</f>
        <v>5.10384</v>
      </c>
      <c r="H51" s="2">
        <f>F51+G51</f>
        <v>260.29584</v>
      </c>
    </row>
    <row r="52" spans="1:8" ht="12.75" customHeight="1">
      <c r="A52" s="23" t="s">
        <v>52</v>
      </c>
      <c r="B52" s="23"/>
      <c r="C52" s="1" t="s">
        <v>57</v>
      </c>
      <c r="D52" s="1">
        <v>152</v>
      </c>
      <c r="E52" s="5">
        <f>$D$2</f>
        <v>1.792</v>
      </c>
      <c r="F52" s="4">
        <f>D52*E52</f>
        <v>272.384</v>
      </c>
      <c r="G52" s="21">
        <f>F52*$E$6</f>
        <v>5.44768</v>
      </c>
      <c r="H52" s="2">
        <f>F52+G52</f>
        <v>277.83168</v>
      </c>
    </row>
    <row r="53" spans="1:11" ht="12.75" customHeight="1">
      <c r="A53" s="25"/>
      <c r="B53" s="26"/>
      <c r="C53" s="14"/>
      <c r="D53" s="14"/>
      <c r="E53" s="10"/>
      <c r="F53" s="11"/>
      <c r="G53" s="22"/>
      <c r="H53" s="12">
        <f>SUM(H51:H52)</f>
        <v>538.12752</v>
      </c>
      <c r="I53" s="9"/>
      <c r="J53" s="9"/>
      <c r="K53" s="15">
        <f>I53-H53</f>
        <v>-538.12752</v>
      </c>
    </row>
    <row r="54" spans="1:8" ht="12.75" customHeight="1">
      <c r="A54" s="23" t="s">
        <v>24</v>
      </c>
      <c r="B54" s="23"/>
      <c r="C54" s="6" t="s">
        <v>65</v>
      </c>
      <c r="D54" s="1">
        <v>1</v>
      </c>
      <c r="E54">
        <v>133.7</v>
      </c>
      <c r="F54" s="4">
        <f>D54*E54</f>
        <v>133.7</v>
      </c>
      <c r="G54" s="21">
        <f>F54*$E$6</f>
        <v>2.674</v>
      </c>
      <c r="H54" s="2">
        <f>F54+G54</f>
        <v>136.374</v>
      </c>
    </row>
    <row r="55" spans="1:8" ht="12.75" customHeight="1">
      <c r="A55" s="23" t="s">
        <v>24</v>
      </c>
      <c r="B55" s="23"/>
      <c r="C55" s="6" t="s">
        <v>66</v>
      </c>
      <c r="D55" s="1">
        <v>1</v>
      </c>
      <c r="E55">
        <v>133.7</v>
      </c>
      <c r="F55" s="4">
        <f>D55*E55</f>
        <v>133.7</v>
      </c>
      <c r="G55" s="21">
        <f>F55*$E$6</f>
        <v>2.674</v>
      </c>
      <c r="H55" s="2">
        <f>F55+G55</f>
        <v>136.374</v>
      </c>
    </row>
    <row r="56" spans="1:8" ht="12.75" customHeight="1">
      <c r="A56" s="23" t="s">
        <v>24</v>
      </c>
      <c r="B56" s="23"/>
      <c r="C56" s="1" t="s">
        <v>47</v>
      </c>
      <c r="D56" s="1">
        <v>288</v>
      </c>
      <c r="E56" s="5">
        <f>$D$2</f>
        <v>1.792</v>
      </c>
      <c r="F56" s="4">
        <f>D56*E56</f>
        <v>516.096</v>
      </c>
      <c r="G56" s="21">
        <f>F56*$E$6</f>
        <v>10.32192</v>
      </c>
      <c r="H56" s="2">
        <f>F56+G56</f>
        <v>526.41792</v>
      </c>
    </row>
    <row r="57" spans="1:11" ht="12.75" customHeight="1">
      <c r="A57" s="25"/>
      <c r="B57" s="26"/>
      <c r="C57" s="14"/>
      <c r="D57" s="14"/>
      <c r="E57" s="10"/>
      <c r="F57" s="11"/>
      <c r="G57" s="22"/>
      <c r="H57" s="12">
        <f>SUM(H54:H56)</f>
        <v>799.1659199999999</v>
      </c>
      <c r="I57" s="9"/>
      <c r="J57" s="9"/>
      <c r="K57" s="15">
        <f>I57-H57</f>
        <v>-799.1659199999999</v>
      </c>
    </row>
    <row r="58" spans="1:8" ht="12.75" customHeight="1">
      <c r="A58" s="23" t="s">
        <v>53</v>
      </c>
      <c r="B58" s="23"/>
      <c r="C58" s="1" t="s">
        <v>1</v>
      </c>
      <c r="D58" s="1">
        <v>250</v>
      </c>
      <c r="E58" s="5">
        <f>$D$2</f>
        <v>1.792</v>
      </c>
      <c r="F58" s="4">
        <f>D58*E58</f>
        <v>448</v>
      </c>
      <c r="G58" s="21">
        <f>F58*$E$6</f>
        <v>8.96</v>
      </c>
      <c r="H58" s="2">
        <f>F58+G58</f>
        <v>456.96</v>
      </c>
    </row>
    <row r="59" spans="1:8" ht="12.75" customHeight="1">
      <c r="A59" s="23" t="s">
        <v>53</v>
      </c>
      <c r="B59" s="23"/>
      <c r="C59" s="1" t="s">
        <v>2</v>
      </c>
      <c r="D59" s="1">
        <v>140</v>
      </c>
      <c r="E59" s="5">
        <f>$D$2</f>
        <v>1.792</v>
      </c>
      <c r="F59" s="4">
        <f>D59*E59</f>
        <v>250.88</v>
      </c>
      <c r="G59" s="21">
        <f>F59*$E$6</f>
        <v>5.0176</v>
      </c>
      <c r="H59" s="2">
        <f>F59+G59</f>
        <v>255.89759999999998</v>
      </c>
    </row>
    <row r="60" spans="1:11" ht="12.75" customHeight="1">
      <c r="A60" s="25"/>
      <c r="B60" s="26"/>
      <c r="C60" s="14"/>
      <c r="D60" s="14"/>
      <c r="E60" s="10"/>
      <c r="F60" s="11"/>
      <c r="G60" s="22"/>
      <c r="H60" s="12">
        <f>SUM(H58:H59)</f>
        <v>712.8575999999999</v>
      </c>
      <c r="I60" s="9"/>
      <c r="J60" s="9"/>
      <c r="K60" s="15">
        <f>I60-H60</f>
        <v>-712.8575999999999</v>
      </c>
    </row>
    <row r="61" spans="1:8" ht="12.75" customHeight="1">
      <c r="A61" s="23" t="s">
        <v>51</v>
      </c>
      <c r="B61" s="23"/>
      <c r="C61" s="1" t="s">
        <v>25</v>
      </c>
      <c r="D61" s="1">
        <v>290</v>
      </c>
      <c r="E61" s="5">
        <f>$D$2</f>
        <v>1.792</v>
      </c>
      <c r="F61" s="4">
        <f>D61*E61</f>
        <v>519.6800000000001</v>
      </c>
      <c r="G61" s="21">
        <f>F61*$E$6</f>
        <v>10.393600000000001</v>
      </c>
      <c r="H61" s="2">
        <f>F61+G61</f>
        <v>530.0736</v>
      </c>
    </row>
    <row r="62" spans="1:8" ht="12.75" customHeight="1">
      <c r="A62" s="23" t="s">
        <v>51</v>
      </c>
      <c r="B62" s="23"/>
      <c r="C62" s="1" t="s">
        <v>49</v>
      </c>
      <c r="D62" s="1">
        <v>440</v>
      </c>
      <c r="E62" s="5">
        <f>$D$2</f>
        <v>1.792</v>
      </c>
      <c r="F62" s="4">
        <f>D62*E62</f>
        <v>788.48</v>
      </c>
      <c r="G62" s="21">
        <f>F62*$E$6</f>
        <v>15.7696</v>
      </c>
      <c r="H62" s="2">
        <f>F62+G62</f>
        <v>804.2496</v>
      </c>
    </row>
    <row r="63" spans="1:11" ht="12.75" customHeight="1">
      <c r="A63" s="25"/>
      <c r="B63" s="26"/>
      <c r="C63" s="14"/>
      <c r="D63" s="14"/>
      <c r="E63" s="10"/>
      <c r="F63" s="11"/>
      <c r="G63" s="22"/>
      <c r="H63" s="12">
        <f>SUM(H61:H62)</f>
        <v>1334.3232</v>
      </c>
      <c r="I63" s="9"/>
      <c r="J63" s="9"/>
      <c r="K63" s="15">
        <f>I63-H63</f>
        <v>-1334.3232</v>
      </c>
    </row>
    <row r="64" spans="7:8" ht="12.75" customHeight="1">
      <c r="G64" s="27"/>
      <c r="H64" s="27"/>
    </row>
  </sheetData>
  <sheetProtection/>
  <autoFilter ref="A7:K62"/>
  <printOptions/>
  <pageMargins left="0.25" right="0.33" top="0.42" bottom="0.5" header="0.29" footer="0.3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BOB</cp:lastModifiedBy>
  <cp:lastPrinted>2010-12-14T11:24:53Z</cp:lastPrinted>
  <dcterms:created xsi:type="dcterms:W3CDTF">2011-02-10T07:23:19Z</dcterms:created>
  <dcterms:modified xsi:type="dcterms:W3CDTF">2011-02-10T08:03:43Z</dcterms:modified>
  <cp:category/>
  <cp:version/>
  <cp:contentType/>
  <cp:contentStatus/>
</cp:coreProperties>
</file>