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<sst xmlns="http://schemas.openxmlformats.org/spreadsheetml/2006/main" count="77" uniqueCount="75">
  <si>
    <t>5 копеек</t>
  </si>
  <si>
    <t>8 марта</t>
  </si>
  <si>
    <t>Автомобиль</t>
  </si>
  <si>
    <t>Волна</t>
  </si>
  <si>
    <t>Горячая чашка</t>
  </si>
  <si>
    <t>Граната</t>
  </si>
  <si>
    <t>Дракоша</t>
  </si>
  <si>
    <t>Елка</t>
  </si>
  <si>
    <t>Елка пряничная</t>
  </si>
  <si>
    <t>Елка украшенная</t>
  </si>
  <si>
    <t>Зерно кофе</t>
  </si>
  <si>
    <t>Икра красная</t>
  </si>
  <si>
    <t>Икра черная</t>
  </si>
  <si>
    <t>Квадрат</t>
  </si>
  <si>
    <t>Китайский дракон</t>
  </si>
  <si>
    <t>Колокольчики</t>
  </si>
  <si>
    <t>Конфетка</t>
  </si>
  <si>
    <t>Крокусы</t>
  </si>
  <si>
    <t>Круг большой d90 h30</t>
  </si>
  <si>
    <t>Мухоморы</t>
  </si>
  <si>
    <t>Пятка</t>
  </si>
  <si>
    <t>Свиток</t>
  </si>
  <si>
    <t>Смайл</t>
  </si>
  <si>
    <t>Снеговик</t>
  </si>
  <si>
    <t>Снежинка</t>
  </si>
  <si>
    <t>Солнечная спираль</t>
  </si>
  <si>
    <t>Фруктовое ассорти (лист)</t>
  </si>
  <si>
    <t>Футбольный мяч</t>
  </si>
  <si>
    <t>Шишка</t>
  </si>
  <si>
    <t>Эргономик</t>
  </si>
  <si>
    <t>Наименование</t>
  </si>
  <si>
    <t>Lisenok</t>
  </si>
  <si>
    <t xml:space="preserve">filia </t>
  </si>
  <si>
    <t xml:space="preserve">СВВ </t>
  </si>
  <si>
    <t>итоговое кол-во</t>
  </si>
  <si>
    <t>Цена</t>
  </si>
  <si>
    <t>Кол-во в заказе, шт.</t>
  </si>
  <si>
    <t>Цена без ОРГ</t>
  </si>
  <si>
    <t>Сумма</t>
  </si>
  <si>
    <t>Цена с ОРГ</t>
  </si>
  <si>
    <t>транспортные</t>
  </si>
  <si>
    <t>К оплате, руб</t>
  </si>
  <si>
    <t>Многоточие</t>
  </si>
  <si>
    <t>shtuchka77</t>
  </si>
  <si>
    <t>Nastenk@</t>
  </si>
  <si>
    <t>Laguna26</t>
  </si>
  <si>
    <t>Инга64</t>
  </si>
  <si>
    <t>Gilraen</t>
  </si>
  <si>
    <t>iilatan</t>
  </si>
  <si>
    <t>S`vel</t>
  </si>
  <si>
    <t>mamatimura</t>
  </si>
  <si>
    <t>InLove1986</t>
  </si>
  <si>
    <t>Galuzam</t>
  </si>
  <si>
    <t>Лапк@</t>
  </si>
  <si>
    <t>Верунчик</t>
  </si>
  <si>
    <t>magnet</t>
  </si>
  <si>
    <t>Nika'el</t>
  </si>
  <si>
    <t xml:space="preserve">xxИрусенькаxx </t>
  </si>
  <si>
    <t>Jul'eta</t>
  </si>
  <si>
    <t>ПРИСТРОЙ</t>
  </si>
  <si>
    <t>ElenaVP</t>
  </si>
  <si>
    <t>Lubav4ik</t>
  </si>
  <si>
    <t>Katerina025</t>
  </si>
  <si>
    <t xml:space="preserve"> </t>
  </si>
  <si>
    <t>КсанкаТ</t>
  </si>
  <si>
    <t>Snegka</t>
  </si>
  <si>
    <t>Nadyushka</t>
  </si>
  <si>
    <t>Евгения-ЕВА</t>
  </si>
  <si>
    <t>барабуха</t>
  </si>
  <si>
    <t>Ольга_ST</t>
  </si>
  <si>
    <t>say_tatiana</t>
  </si>
  <si>
    <t>ОПЛАЧЕНО</t>
  </si>
  <si>
    <t>пришли</t>
  </si>
  <si>
    <t>долгУЗ</t>
  </si>
  <si>
    <t>тр на 1 форму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</si>
</sst>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b/>
      <sz val="10"/>
      <color indexed="21"/>
      <name val="Arial Cyr"/>
      <family val="0"/>
    </font>
    <font>
      <b/>
      <sz val="10"/>
      <color indexed="5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21"/>
      <name val="Arial Cyr"/>
      <family val="0"/>
    </font>
    <font>
      <b/>
      <sz val="10"/>
      <color indexed="10"/>
      <name val="Arial Cyr"/>
      <family val="0"/>
    </font>
    <font>
      <b/>
      <sz val="10"/>
      <color indexed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6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4" fillId="3" borderId="1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/>
    </xf>
    <xf numFmtId="0" fontId="0" fillId="4" borderId="0" xfId="0" applyFont="1" applyFill="1" applyAlignment="1">
      <alignment/>
    </xf>
    <xf numFmtId="0" fontId="2" fillId="4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10" fillId="2" borderId="0" xfId="0" applyFont="1" applyFill="1" applyBorder="1" applyAlignment="1">
      <alignment/>
    </xf>
    <xf numFmtId="0" fontId="9" fillId="0" borderId="1" xfId="0" applyFont="1" applyFill="1" applyBorder="1" applyAlignment="1">
      <alignment textRotation="90"/>
    </xf>
    <xf numFmtId="0" fontId="5" fillId="0" borderId="1" xfId="0" applyFont="1" applyFill="1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1" xfId="0" applyFill="1" applyBorder="1" applyAlignment="1">
      <alignment/>
    </xf>
    <xf numFmtId="0" fontId="0" fillId="5" borderId="1" xfId="0" applyFill="1" applyBorder="1" applyAlignment="1">
      <alignment/>
    </xf>
    <xf numFmtId="0" fontId="4" fillId="5" borderId="0" xfId="0" applyFont="1" applyFill="1" applyBorder="1" applyAlignment="1">
      <alignment horizontal="left"/>
    </xf>
    <xf numFmtId="0" fontId="7" fillId="0" borderId="1" xfId="15" applyFill="1" applyBorder="1" applyAlignment="1">
      <alignment textRotation="90"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11" fillId="6" borderId="0" xfId="0" applyFont="1" applyFill="1" applyBorder="1" applyAlignment="1">
      <alignment horizontal="left"/>
    </xf>
    <xf numFmtId="164" fontId="3" fillId="6" borderId="0" xfId="0" applyNumberFormat="1" applyFont="1" applyFill="1" applyBorder="1" applyAlignment="1">
      <alignment horizontal="left"/>
    </xf>
    <xf numFmtId="0" fontId="2" fillId="6" borderId="0" xfId="0" applyNumberFormat="1" applyFont="1" applyFill="1" applyBorder="1" applyAlignment="1">
      <alignment/>
    </xf>
    <xf numFmtId="164" fontId="2" fillId="6" borderId="0" xfId="0" applyNumberFormat="1" applyFont="1" applyFill="1" applyBorder="1" applyAlignment="1">
      <alignment/>
    </xf>
    <xf numFmtId="164" fontId="2" fillId="6" borderId="0" xfId="0" applyNumberFormat="1" applyFont="1" applyFill="1" applyAlignment="1">
      <alignment/>
    </xf>
    <xf numFmtId="0" fontId="2" fillId="6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stenk@" TargetMode="External" /><Relationship Id="rId2" Type="http://schemas.openxmlformats.org/officeDocument/2006/relationships/hyperlink" Target="mailto:&#1051;&#1072;&#1087;&#1082;@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"/>
  <sheetViews>
    <sheetView tabSelected="1" workbookViewId="0" topLeftCell="A1">
      <pane xSplit="1" ySplit="1" topLeftCell="B3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X32" sqref="X32"/>
    </sheetView>
  </sheetViews>
  <sheetFormatPr defaultColWidth="9.00390625" defaultRowHeight="12.75"/>
  <cols>
    <col min="1" max="1" width="25.625" style="5" bestFit="1" customWidth="1"/>
    <col min="2" max="2" width="5.875" style="5" bestFit="1" customWidth="1"/>
    <col min="3" max="3" width="6.00390625" style="4" customWidth="1"/>
    <col min="4" max="4" width="5.125" style="4" customWidth="1"/>
    <col min="5" max="5" width="5.00390625" style="4" bestFit="1" customWidth="1"/>
    <col min="6" max="6" width="5.00390625" style="4" customWidth="1"/>
    <col min="7" max="7" width="6.125" style="4" bestFit="1" customWidth="1"/>
    <col min="8" max="9" width="4.875" style="4" customWidth="1"/>
    <col min="10" max="10" width="5.875" style="4" customWidth="1"/>
    <col min="11" max="11" width="6.125" style="4" bestFit="1" customWidth="1"/>
    <col min="12" max="12" width="4.125" style="4" bestFit="1" customWidth="1"/>
    <col min="13" max="13" width="5.25390625" style="4" customWidth="1"/>
    <col min="14" max="14" width="4.875" style="4" customWidth="1"/>
    <col min="15" max="16" width="6.125" style="4" bestFit="1" customWidth="1"/>
    <col min="17" max="17" width="5.125" style="4" bestFit="1" customWidth="1"/>
    <col min="18" max="18" width="4.125" style="4" bestFit="1" customWidth="1"/>
    <col min="19" max="19" width="6.25390625" style="4" customWidth="1"/>
    <col min="20" max="20" width="6.125" style="4" bestFit="1" customWidth="1"/>
    <col min="21" max="21" width="4.75390625" style="4" customWidth="1"/>
    <col min="22" max="22" width="6.125" style="4" customWidth="1"/>
    <col min="23" max="23" width="6.125" style="4" bestFit="1" customWidth="1"/>
    <col min="24" max="25" width="4.125" style="4" bestFit="1" customWidth="1"/>
    <col min="26" max="26" width="5.25390625" style="4" customWidth="1"/>
    <col min="27" max="27" width="6.125" style="4" customWidth="1"/>
    <col min="28" max="28" width="4.875" style="4" customWidth="1"/>
    <col min="29" max="30" width="5.00390625" style="4" customWidth="1"/>
    <col min="31" max="32" width="4.875" style="4" customWidth="1"/>
    <col min="33" max="33" width="3.25390625" style="4" customWidth="1"/>
    <col min="34" max="34" width="6.125" style="4" customWidth="1"/>
    <col min="35" max="36" width="9.125" style="7" customWidth="1"/>
    <col min="37" max="37" width="11.75390625" style="0" bestFit="1" customWidth="1"/>
  </cols>
  <sheetData>
    <row r="1" spans="1:36" ht="85.5">
      <c r="A1" s="2" t="s">
        <v>30</v>
      </c>
      <c r="B1" s="2" t="s">
        <v>35</v>
      </c>
      <c r="C1" s="20" t="s">
        <v>31</v>
      </c>
      <c r="D1" s="20" t="s">
        <v>32</v>
      </c>
      <c r="E1" s="20" t="s">
        <v>33</v>
      </c>
      <c r="F1" s="20" t="s">
        <v>42</v>
      </c>
      <c r="G1" s="20" t="s">
        <v>43</v>
      </c>
      <c r="H1" s="26" t="s">
        <v>44</v>
      </c>
      <c r="I1" s="20" t="s">
        <v>45</v>
      </c>
      <c r="J1" s="20" t="s">
        <v>46</v>
      </c>
      <c r="K1" s="20" t="s">
        <v>47</v>
      </c>
      <c r="L1" s="20" t="s">
        <v>48</v>
      </c>
      <c r="M1" s="20" t="s">
        <v>49</v>
      </c>
      <c r="N1" s="20" t="s">
        <v>50</v>
      </c>
      <c r="O1" s="21" t="s">
        <v>51</v>
      </c>
      <c r="P1" s="21" t="s">
        <v>52</v>
      </c>
      <c r="Q1" s="26" t="s">
        <v>53</v>
      </c>
      <c r="R1" s="21" t="s">
        <v>54</v>
      </c>
      <c r="S1" s="21" t="s">
        <v>55</v>
      </c>
      <c r="T1" s="21" t="s">
        <v>56</v>
      </c>
      <c r="U1" s="21" t="s">
        <v>57</v>
      </c>
      <c r="V1" s="21" t="s">
        <v>58</v>
      </c>
      <c r="W1" s="21" t="s">
        <v>60</v>
      </c>
      <c r="X1" s="21" t="s">
        <v>61</v>
      </c>
      <c r="Y1" s="21" t="s">
        <v>62</v>
      </c>
      <c r="Z1" s="21" t="s">
        <v>64</v>
      </c>
      <c r="AA1" s="21" t="s">
        <v>65</v>
      </c>
      <c r="AB1" s="21" t="s">
        <v>66</v>
      </c>
      <c r="AC1" s="21" t="s">
        <v>67</v>
      </c>
      <c r="AD1" s="21" t="s">
        <v>68</v>
      </c>
      <c r="AE1" s="21" t="s">
        <v>69</v>
      </c>
      <c r="AF1" s="21" t="s">
        <v>70</v>
      </c>
      <c r="AG1" s="21"/>
      <c r="AH1" s="22" t="s">
        <v>59</v>
      </c>
      <c r="AI1" s="6" t="s">
        <v>34</v>
      </c>
      <c r="AJ1" s="6" t="s">
        <v>38</v>
      </c>
    </row>
    <row r="2" spans="1:36" ht="12.75">
      <c r="A2" s="3" t="s">
        <v>0</v>
      </c>
      <c r="B2" s="3">
        <v>30</v>
      </c>
      <c r="C2" s="1">
        <v>1</v>
      </c>
      <c r="D2" s="1"/>
      <c r="E2" s="1"/>
      <c r="F2" s="1">
        <v>1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>
        <v>1</v>
      </c>
      <c r="U2" s="1"/>
      <c r="V2" s="1"/>
      <c r="W2" s="1"/>
      <c r="X2" s="1"/>
      <c r="Y2" s="1"/>
      <c r="Z2" s="1"/>
      <c r="AA2" s="1"/>
      <c r="AB2" s="1"/>
      <c r="AC2" s="1"/>
      <c r="AD2" s="1">
        <v>1</v>
      </c>
      <c r="AE2" s="1">
        <v>1</v>
      </c>
      <c r="AF2" s="1"/>
      <c r="AG2" s="1"/>
      <c r="AH2" s="1"/>
      <c r="AI2" s="8">
        <f aca="true" t="shared" si="0" ref="AI2:AI31">SUM(C2:AH2)</f>
        <v>5</v>
      </c>
      <c r="AJ2" s="8">
        <f aca="true" t="shared" si="1" ref="AJ2:AJ31">AI2*B2</f>
        <v>150</v>
      </c>
    </row>
    <row r="3" spans="1:36" ht="12.75">
      <c r="A3" s="3" t="s">
        <v>1</v>
      </c>
      <c r="B3" s="3">
        <v>30</v>
      </c>
      <c r="C3" s="1"/>
      <c r="D3" s="1"/>
      <c r="E3" s="1">
        <v>1</v>
      </c>
      <c r="F3" s="1"/>
      <c r="G3" s="1"/>
      <c r="H3" s="1">
        <v>1</v>
      </c>
      <c r="I3" s="1"/>
      <c r="J3" s="1">
        <v>1</v>
      </c>
      <c r="K3" s="1"/>
      <c r="L3" s="1"/>
      <c r="M3" s="1"/>
      <c r="N3" s="1"/>
      <c r="O3" s="1">
        <v>1</v>
      </c>
      <c r="P3" s="1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8">
        <f t="shared" si="0"/>
        <v>5</v>
      </c>
      <c r="AJ3" s="8">
        <f t="shared" si="1"/>
        <v>150</v>
      </c>
    </row>
    <row r="4" spans="1:36" ht="12.75">
      <c r="A4" s="3" t="s">
        <v>2</v>
      </c>
      <c r="B4" s="3">
        <v>30</v>
      </c>
      <c r="C4" s="1"/>
      <c r="D4" s="1"/>
      <c r="E4" s="1"/>
      <c r="F4" s="1">
        <v>1</v>
      </c>
      <c r="G4" s="1"/>
      <c r="H4" s="1"/>
      <c r="I4" s="1"/>
      <c r="J4" s="1">
        <v>1</v>
      </c>
      <c r="K4" s="1">
        <v>1</v>
      </c>
      <c r="L4" s="1"/>
      <c r="M4" s="1">
        <v>1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>
        <v>1</v>
      </c>
      <c r="AB4" s="1"/>
      <c r="AC4" s="1"/>
      <c r="AD4" s="1">
        <v>1</v>
      </c>
      <c r="AE4" s="1"/>
      <c r="AF4" s="1"/>
      <c r="AG4" s="1"/>
      <c r="AH4" s="1"/>
      <c r="AI4" s="8">
        <f t="shared" si="0"/>
        <v>6</v>
      </c>
      <c r="AJ4" s="8">
        <f t="shared" si="1"/>
        <v>180</v>
      </c>
    </row>
    <row r="5" spans="1:36" ht="12.75">
      <c r="A5" s="3" t="s">
        <v>3</v>
      </c>
      <c r="B5" s="3">
        <v>30</v>
      </c>
      <c r="C5" s="1">
        <v>2</v>
      </c>
      <c r="D5" s="1"/>
      <c r="E5" s="1">
        <v>1</v>
      </c>
      <c r="F5" s="1"/>
      <c r="G5" s="1"/>
      <c r="H5" s="1"/>
      <c r="I5" s="1"/>
      <c r="J5" s="1"/>
      <c r="K5" s="1"/>
      <c r="L5" s="1"/>
      <c r="M5" s="1"/>
      <c r="N5" s="1"/>
      <c r="O5" s="1">
        <v>1</v>
      </c>
      <c r="P5" s="1"/>
      <c r="Q5" s="1"/>
      <c r="R5" s="1"/>
      <c r="S5" s="1">
        <v>1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8">
        <f t="shared" si="0"/>
        <v>5</v>
      </c>
      <c r="AJ5" s="8">
        <f t="shared" si="1"/>
        <v>150</v>
      </c>
    </row>
    <row r="6" spans="1:36" ht="12.75">
      <c r="A6" s="3" t="s">
        <v>4</v>
      </c>
      <c r="B6" s="3">
        <v>30</v>
      </c>
      <c r="C6" s="1"/>
      <c r="D6" s="1"/>
      <c r="E6" s="1">
        <v>1</v>
      </c>
      <c r="F6" s="1">
        <v>1</v>
      </c>
      <c r="G6" s="1"/>
      <c r="H6" s="1">
        <v>1</v>
      </c>
      <c r="I6" s="1"/>
      <c r="J6" s="1">
        <v>1</v>
      </c>
      <c r="K6" s="1">
        <v>1</v>
      </c>
      <c r="L6" s="1"/>
      <c r="M6" s="1"/>
      <c r="N6" s="1"/>
      <c r="O6" s="1"/>
      <c r="P6" s="1">
        <v>1</v>
      </c>
      <c r="Q6" s="1"/>
      <c r="R6" s="1"/>
      <c r="S6" s="1"/>
      <c r="T6" s="1"/>
      <c r="U6" s="1"/>
      <c r="V6" s="1"/>
      <c r="W6" s="1"/>
      <c r="X6" s="1"/>
      <c r="Y6" s="1"/>
      <c r="Z6" s="1"/>
      <c r="AA6" s="1">
        <v>1</v>
      </c>
      <c r="AB6" s="1"/>
      <c r="AC6" s="1"/>
      <c r="AD6" s="1">
        <v>1</v>
      </c>
      <c r="AE6" s="1"/>
      <c r="AF6" s="1"/>
      <c r="AG6" s="1"/>
      <c r="AH6" s="1"/>
      <c r="AI6" s="8">
        <f t="shared" si="0"/>
        <v>8</v>
      </c>
      <c r="AJ6" s="8">
        <f t="shared" si="1"/>
        <v>240</v>
      </c>
    </row>
    <row r="7" spans="1:36" ht="12.75">
      <c r="A7" s="3" t="s">
        <v>5</v>
      </c>
      <c r="B7" s="3">
        <v>30</v>
      </c>
      <c r="C7" s="1"/>
      <c r="D7" s="1"/>
      <c r="E7" s="1"/>
      <c r="F7" s="1">
        <v>1</v>
      </c>
      <c r="G7" s="1"/>
      <c r="H7" s="1"/>
      <c r="I7" s="1"/>
      <c r="J7" s="1"/>
      <c r="K7" s="1"/>
      <c r="L7" s="1"/>
      <c r="M7" s="1"/>
      <c r="N7" s="1"/>
      <c r="O7" s="1">
        <v>1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>
        <v>1</v>
      </c>
      <c r="AC7" s="1"/>
      <c r="AD7" s="1"/>
      <c r="AE7" s="1">
        <v>1</v>
      </c>
      <c r="AF7" s="1"/>
      <c r="AG7" s="1"/>
      <c r="AH7" s="1">
        <v>1</v>
      </c>
      <c r="AI7" s="8">
        <f t="shared" si="0"/>
        <v>5</v>
      </c>
      <c r="AJ7" s="8">
        <f t="shared" si="1"/>
        <v>150</v>
      </c>
    </row>
    <row r="8" spans="1:36" ht="12.75">
      <c r="A8" s="3" t="s">
        <v>6</v>
      </c>
      <c r="B8" s="3">
        <v>30</v>
      </c>
      <c r="C8" s="1"/>
      <c r="D8" s="1"/>
      <c r="E8" s="1"/>
      <c r="F8" s="1"/>
      <c r="G8" s="1"/>
      <c r="H8" s="1"/>
      <c r="I8" s="1">
        <v>1</v>
      </c>
      <c r="J8" s="1"/>
      <c r="K8" s="1"/>
      <c r="L8" s="1"/>
      <c r="M8" s="1"/>
      <c r="N8" s="1">
        <v>1</v>
      </c>
      <c r="O8" s="1">
        <v>1</v>
      </c>
      <c r="P8" s="1"/>
      <c r="Q8" s="1"/>
      <c r="R8" s="1"/>
      <c r="S8" s="1"/>
      <c r="T8" s="1"/>
      <c r="U8" s="1"/>
      <c r="V8" s="1"/>
      <c r="W8" s="1">
        <v>1</v>
      </c>
      <c r="X8" s="1"/>
      <c r="Y8" s="1"/>
      <c r="Z8" s="1">
        <v>1</v>
      </c>
      <c r="AA8" s="1">
        <v>1</v>
      </c>
      <c r="AB8" s="1">
        <v>1</v>
      </c>
      <c r="AC8" s="1"/>
      <c r="AD8" s="1"/>
      <c r="AE8" s="1"/>
      <c r="AF8" s="1"/>
      <c r="AG8" s="1"/>
      <c r="AH8" s="1"/>
      <c r="AI8" s="8">
        <f t="shared" si="0"/>
        <v>7</v>
      </c>
      <c r="AJ8" s="8">
        <f t="shared" si="1"/>
        <v>210</v>
      </c>
    </row>
    <row r="9" spans="1:36" ht="12.75">
      <c r="A9" s="3" t="s">
        <v>7</v>
      </c>
      <c r="B9" s="3">
        <v>30</v>
      </c>
      <c r="C9" s="1">
        <v>1</v>
      </c>
      <c r="D9" s="1">
        <v>1</v>
      </c>
      <c r="E9" s="1"/>
      <c r="F9" s="1"/>
      <c r="G9" s="1">
        <v>1</v>
      </c>
      <c r="H9" s="1">
        <v>1</v>
      </c>
      <c r="I9" s="1">
        <v>1</v>
      </c>
      <c r="J9" s="1"/>
      <c r="K9" s="1"/>
      <c r="L9" s="1"/>
      <c r="M9" s="1"/>
      <c r="N9" s="1">
        <v>1</v>
      </c>
      <c r="O9" s="1"/>
      <c r="P9" s="1">
        <v>1</v>
      </c>
      <c r="Q9" s="1">
        <v>1</v>
      </c>
      <c r="R9" s="1"/>
      <c r="S9" s="1"/>
      <c r="T9" s="1"/>
      <c r="U9" s="1"/>
      <c r="V9" s="1">
        <v>1</v>
      </c>
      <c r="W9" s="1">
        <v>1</v>
      </c>
      <c r="X9" s="1">
        <v>1</v>
      </c>
      <c r="Y9" s="1"/>
      <c r="Z9" s="1"/>
      <c r="AA9" s="1"/>
      <c r="AB9" s="1">
        <v>1</v>
      </c>
      <c r="AC9" s="1"/>
      <c r="AD9" s="1"/>
      <c r="AE9" s="1">
        <v>1</v>
      </c>
      <c r="AF9" s="1">
        <v>1</v>
      </c>
      <c r="AG9" s="1"/>
      <c r="AH9" s="1"/>
      <c r="AI9" s="8">
        <f t="shared" si="0"/>
        <v>14</v>
      </c>
      <c r="AJ9" s="8">
        <f t="shared" si="1"/>
        <v>420</v>
      </c>
    </row>
    <row r="10" spans="1:36" ht="12.75">
      <c r="A10" s="3" t="s">
        <v>8</v>
      </c>
      <c r="B10" s="3">
        <v>30</v>
      </c>
      <c r="C10" s="1"/>
      <c r="D10" s="1">
        <v>2</v>
      </c>
      <c r="E10" s="1"/>
      <c r="F10" s="1"/>
      <c r="G10" s="1"/>
      <c r="H10" s="1">
        <v>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>
        <v>1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>
        <v>1</v>
      </c>
      <c r="AI10" s="8">
        <f t="shared" si="0"/>
        <v>5</v>
      </c>
      <c r="AJ10" s="8">
        <f t="shared" si="1"/>
        <v>150</v>
      </c>
    </row>
    <row r="11" spans="1:36" ht="12.75">
      <c r="A11" s="3" t="s">
        <v>9</v>
      </c>
      <c r="B11" s="3">
        <v>30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>
        <v>1</v>
      </c>
      <c r="O11" s="1"/>
      <c r="P11" s="1">
        <v>1</v>
      </c>
      <c r="Q11" s="1"/>
      <c r="R11" s="23">
        <v>1</v>
      </c>
      <c r="S11" s="23"/>
      <c r="T11" s="23">
        <v>1</v>
      </c>
      <c r="U11" s="23"/>
      <c r="V11" s="23"/>
      <c r="W11" s="23"/>
      <c r="X11" s="23"/>
      <c r="Y11" s="23">
        <v>1</v>
      </c>
      <c r="Z11" s="23">
        <v>1</v>
      </c>
      <c r="AA11" s="23"/>
      <c r="AB11" s="23">
        <v>1</v>
      </c>
      <c r="AC11" s="23"/>
      <c r="AD11" s="23"/>
      <c r="AE11" s="23"/>
      <c r="AF11" s="23"/>
      <c r="AG11" s="23" t="s">
        <v>63</v>
      </c>
      <c r="AH11" s="1"/>
      <c r="AI11" s="8">
        <f t="shared" si="0"/>
        <v>7</v>
      </c>
      <c r="AJ11" s="8">
        <f t="shared" si="1"/>
        <v>210</v>
      </c>
    </row>
    <row r="12" spans="1:36" ht="12.75">
      <c r="A12" s="3" t="s">
        <v>10</v>
      </c>
      <c r="B12" s="3">
        <v>30</v>
      </c>
      <c r="C12" s="1">
        <v>1</v>
      </c>
      <c r="D12" s="1"/>
      <c r="E12" s="1">
        <v>1</v>
      </c>
      <c r="F12" s="1"/>
      <c r="G12" s="1"/>
      <c r="H12" s="1">
        <v>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>
        <v>1</v>
      </c>
      <c r="T12" s="1">
        <v>1</v>
      </c>
      <c r="U12" s="1"/>
      <c r="V12" s="1"/>
      <c r="W12" s="1"/>
      <c r="X12" s="1"/>
      <c r="Y12" s="1"/>
      <c r="Z12" s="1"/>
      <c r="AA12" s="1">
        <v>1</v>
      </c>
      <c r="AB12" s="1"/>
      <c r="AC12" s="1"/>
      <c r="AD12" s="1"/>
      <c r="AE12" s="1"/>
      <c r="AF12" s="1"/>
      <c r="AG12" s="1"/>
      <c r="AH12" s="1"/>
      <c r="AI12" s="8">
        <f t="shared" si="0"/>
        <v>6</v>
      </c>
      <c r="AJ12" s="8">
        <f t="shared" si="1"/>
        <v>180</v>
      </c>
    </row>
    <row r="13" spans="1:36" ht="12.75">
      <c r="A13" s="3" t="s">
        <v>11</v>
      </c>
      <c r="B13" s="3">
        <v>30</v>
      </c>
      <c r="C13" s="1"/>
      <c r="D13" s="1">
        <v>1</v>
      </c>
      <c r="E13" s="1"/>
      <c r="F13" s="1">
        <v>1</v>
      </c>
      <c r="G13" s="1"/>
      <c r="H13" s="1"/>
      <c r="I13" s="1"/>
      <c r="J13" s="1">
        <v>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>
        <v>1</v>
      </c>
      <c r="V13" s="1"/>
      <c r="W13" s="1"/>
      <c r="X13" s="1"/>
      <c r="Y13" s="1">
        <v>1</v>
      </c>
      <c r="Z13" s="1"/>
      <c r="AA13" s="1"/>
      <c r="AB13" s="1"/>
      <c r="AC13" s="1"/>
      <c r="AD13" s="1"/>
      <c r="AE13" s="1"/>
      <c r="AF13" s="1">
        <v>1</v>
      </c>
      <c r="AG13" s="1" t="s">
        <v>63</v>
      </c>
      <c r="AH13" s="1"/>
      <c r="AI13" s="8">
        <f t="shared" si="0"/>
        <v>6</v>
      </c>
      <c r="AJ13" s="8">
        <f t="shared" si="1"/>
        <v>180</v>
      </c>
    </row>
    <row r="14" spans="1:36" ht="12.75">
      <c r="A14" s="3" t="s">
        <v>12</v>
      </c>
      <c r="B14" s="3">
        <v>30</v>
      </c>
      <c r="C14" s="1"/>
      <c r="D14" s="1"/>
      <c r="E14" s="1"/>
      <c r="F14" s="1"/>
      <c r="G14" s="1">
        <v>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24">
        <v>2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>
        <v>2</v>
      </c>
      <c r="AI14" s="8">
        <f t="shared" si="0"/>
        <v>5</v>
      </c>
      <c r="AJ14" s="8">
        <f t="shared" si="1"/>
        <v>150</v>
      </c>
    </row>
    <row r="15" spans="1:36" ht="12.75">
      <c r="A15" s="3" t="s">
        <v>13</v>
      </c>
      <c r="B15" s="3">
        <v>30</v>
      </c>
      <c r="C15" s="1">
        <v>1</v>
      </c>
      <c r="D15" s="1"/>
      <c r="E15" s="1">
        <v>1</v>
      </c>
      <c r="F15" s="1"/>
      <c r="G15" s="1"/>
      <c r="H15" s="1"/>
      <c r="I15" s="1"/>
      <c r="J15" s="1"/>
      <c r="K15" s="1"/>
      <c r="L15" s="1"/>
      <c r="M15" s="1"/>
      <c r="N15" s="1"/>
      <c r="O15" s="1">
        <v>1</v>
      </c>
      <c r="P15" s="1"/>
      <c r="Q15" s="1"/>
      <c r="R15" s="1"/>
      <c r="S15" s="1"/>
      <c r="T15" s="1"/>
      <c r="U15" s="1"/>
      <c r="V15" s="1"/>
      <c r="W15" s="1"/>
      <c r="X15" s="1"/>
      <c r="Y15" s="1">
        <v>1</v>
      </c>
      <c r="Z15" s="1"/>
      <c r="AA15" s="1"/>
      <c r="AB15" s="1"/>
      <c r="AC15" s="1">
        <v>1</v>
      </c>
      <c r="AD15" s="1"/>
      <c r="AE15" s="1"/>
      <c r="AF15" s="1"/>
      <c r="AG15" s="1"/>
      <c r="AH15" s="1"/>
      <c r="AI15" s="8">
        <f t="shared" si="0"/>
        <v>5</v>
      </c>
      <c r="AJ15" s="8">
        <f t="shared" si="1"/>
        <v>150</v>
      </c>
    </row>
    <row r="16" spans="1:36" ht="12.75">
      <c r="A16" s="3" t="s">
        <v>14</v>
      </c>
      <c r="B16" s="3">
        <v>30</v>
      </c>
      <c r="C16" s="1"/>
      <c r="D16" s="1"/>
      <c r="E16" s="1">
        <v>1</v>
      </c>
      <c r="F16" s="1">
        <v>1</v>
      </c>
      <c r="G16" s="1"/>
      <c r="H16" s="1"/>
      <c r="I16" s="1"/>
      <c r="J16" s="1">
        <v>1</v>
      </c>
      <c r="K16" s="1"/>
      <c r="L16" s="1"/>
      <c r="M16" s="1"/>
      <c r="N16" s="1">
        <v>1</v>
      </c>
      <c r="O16" s="1">
        <v>1</v>
      </c>
      <c r="P16" s="1"/>
      <c r="Q16" s="1">
        <v>1</v>
      </c>
      <c r="R16" s="1"/>
      <c r="S16" s="1"/>
      <c r="T16" s="1">
        <v>2</v>
      </c>
      <c r="U16" s="1">
        <v>1</v>
      </c>
      <c r="V16" s="1"/>
      <c r="W16" s="1"/>
      <c r="X16" s="1">
        <v>1</v>
      </c>
      <c r="Y16" s="1"/>
      <c r="Z16" s="1">
        <v>1</v>
      </c>
      <c r="AA16" s="1"/>
      <c r="AB16" s="1">
        <v>1</v>
      </c>
      <c r="AC16" s="1"/>
      <c r="AD16" s="1">
        <v>1</v>
      </c>
      <c r="AE16" s="1"/>
      <c r="AF16" s="1"/>
      <c r="AG16" s="1"/>
      <c r="AH16" s="1"/>
      <c r="AI16" s="8">
        <f t="shared" si="0"/>
        <v>13</v>
      </c>
      <c r="AJ16" s="8">
        <f t="shared" si="1"/>
        <v>390</v>
      </c>
    </row>
    <row r="17" spans="1:36" ht="12.75">
      <c r="A17" s="3" t="s">
        <v>15</v>
      </c>
      <c r="B17" s="3">
        <v>30</v>
      </c>
      <c r="C17" s="1"/>
      <c r="D17" s="1">
        <v>1</v>
      </c>
      <c r="E17" s="1"/>
      <c r="F17" s="1"/>
      <c r="G17" s="1">
        <v>1</v>
      </c>
      <c r="H17" s="1"/>
      <c r="I17" s="1"/>
      <c r="J17" s="1"/>
      <c r="K17" s="1"/>
      <c r="L17" s="1">
        <v>1</v>
      </c>
      <c r="M17" s="1"/>
      <c r="N17" s="1"/>
      <c r="O17" s="1">
        <v>1</v>
      </c>
      <c r="P17" s="1">
        <v>1</v>
      </c>
      <c r="Q17" s="1"/>
      <c r="R17" s="1"/>
      <c r="S17" s="1"/>
      <c r="T17" s="1">
        <v>2</v>
      </c>
      <c r="U17" s="1"/>
      <c r="V17" s="1"/>
      <c r="W17" s="1">
        <v>1</v>
      </c>
      <c r="X17" s="1">
        <v>1</v>
      </c>
      <c r="Y17" s="1">
        <v>1</v>
      </c>
      <c r="Z17" s="1"/>
      <c r="AA17" s="1"/>
      <c r="AB17" s="1"/>
      <c r="AC17" s="1"/>
      <c r="AD17" s="1"/>
      <c r="AE17" s="1"/>
      <c r="AF17" s="1"/>
      <c r="AG17" s="1"/>
      <c r="AH17" s="1"/>
      <c r="AI17" s="8">
        <f t="shared" si="0"/>
        <v>10</v>
      </c>
      <c r="AJ17" s="8">
        <f t="shared" si="1"/>
        <v>300</v>
      </c>
    </row>
    <row r="18" spans="1:36" ht="12.75">
      <c r="A18" s="3" t="s">
        <v>16</v>
      </c>
      <c r="B18" s="3">
        <v>30</v>
      </c>
      <c r="C18" s="1"/>
      <c r="D18" s="1"/>
      <c r="E18" s="1"/>
      <c r="F18" s="1">
        <v>1</v>
      </c>
      <c r="G18" s="1"/>
      <c r="H18" s="1"/>
      <c r="I18" s="1"/>
      <c r="J18" s="1"/>
      <c r="K18" s="1"/>
      <c r="L18" s="1"/>
      <c r="M18" s="1"/>
      <c r="N18" s="1">
        <v>2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>
        <v>1</v>
      </c>
      <c r="AA18" s="1"/>
      <c r="AB18" s="1">
        <v>1</v>
      </c>
      <c r="AC18" s="1"/>
      <c r="AD18" s="1"/>
      <c r="AE18" s="1"/>
      <c r="AF18" s="1">
        <v>1</v>
      </c>
      <c r="AG18" s="1"/>
      <c r="AH18" s="1"/>
      <c r="AI18" s="8">
        <f t="shared" si="0"/>
        <v>6</v>
      </c>
      <c r="AJ18" s="8">
        <f t="shared" si="1"/>
        <v>180</v>
      </c>
    </row>
    <row r="19" spans="1:36" ht="12.75">
      <c r="A19" s="3" t="s">
        <v>17</v>
      </c>
      <c r="B19" s="3">
        <v>30</v>
      </c>
      <c r="C19" s="1"/>
      <c r="D19" s="1"/>
      <c r="E19" s="1"/>
      <c r="F19" s="1"/>
      <c r="G19" s="1"/>
      <c r="H19" s="1">
        <v>1</v>
      </c>
      <c r="I19" s="1"/>
      <c r="J19" s="1">
        <v>1</v>
      </c>
      <c r="K19" s="1"/>
      <c r="L19" s="1"/>
      <c r="M19" s="1">
        <v>1</v>
      </c>
      <c r="N19" s="1"/>
      <c r="O19" s="1"/>
      <c r="P19" s="1">
        <v>1</v>
      </c>
      <c r="Q19" s="1"/>
      <c r="R19" s="1"/>
      <c r="S19" s="1"/>
      <c r="T19" s="1">
        <v>2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8">
        <f t="shared" si="0"/>
        <v>6</v>
      </c>
      <c r="AJ19" s="8">
        <f t="shared" si="1"/>
        <v>180</v>
      </c>
    </row>
    <row r="20" spans="1:36" ht="12.75">
      <c r="A20" s="3" t="s">
        <v>18</v>
      </c>
      <c r="B20" s="3">
        <v>30</v>
      </c>
      <c r="C20" s="1">
        <v>2</v>
      </c>
      <c r="D20" s="1"/>
      <c r="E20" s="1">
        <v>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v>1</v>
      </c>
      <c r="AB20" s="1"/>
      <c r="AC20" s="1"/>
      <c r="AD20" s="1"/>
      <c r="AE20" s="1"/>
      <c r="AF20" s="1"/>
      <c r="AG20" s="1"/>
      <c r="AH20" s="1">
        <v>1</v>
      </c>
      <c r="AI20" s="8">
        <f t="shared" si="0"/>
        <v>5</v>
      </c>
      <c r="AJ20" s="8">
        <f t="shared" si="1"/>
        <v>150</v>
      </c>
    </row>
    <row r="21" spans="1:36" ht="12.75">
      <c r="A21" s="3" t="s">
        <v>19</v>
      </c>
      <c r="B21" s="3">
        <v>30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>
        <v>1</v>
      </c>
      <c r="O21" s="1">
        <v>1</v>
      </c>
      <c r="P21" s="1">
        <v>1</v>
      </c>
      <c r="Q21" s="1"/>
      <c r="R21" s="1"/>
      <c r="S21" s="1"/>
      <c r="T21" s="1">
        <v>1</v>
      </c>
      <c r="U21" s="1"/>
      <c r="V21" s="1"/>
      <c r="W21" s="1"/>
      <c r="X21" s="1"/>
      <c r="Y21" s="1"/>
      <c r="Z21" s="1"/>
      <c r="AA21" s="1"/>
      <c r="AB21" s="1">
        <v>1</v>
      </c>
      <c r="AC21" s="1"/>
      <c r="AD21" s="1"/>
      <c r="AE21" s="1"/>
      <c r="AF21" s="1"/>
      <c r="AG21" s="1"/>
      <c r="AH21" s="1"/>
      <c r="AI21" s="8">
        <f t="shared" si="0"/>
        <v>5</v>
      </c>
      <c r="AJ21" s="8">
        <f t="shared" si="1"/>
        <v>150</v>
      </c>
    </row>
    <row r="22" spans="1:36" ht="12.75">
      <c r="A22" s="3" t="s">
        <v>20</v>
      </c>
      <c r="B22" s="3">
        <v>30</v>
      </c>
      <c r="C22" s="1">
        <v>1</v>
      </c>
      <c r="D22" s="1"/>
      <c r="E22" s="1">
        <v>1</v>
      </c>
      <c r="F22" s="1">
        <v>1</v>
      </c>
      <c r="G22" s="1">
        <v>1</v>
      </c>
      <c r="H22" s="1">
        <v>1</v>
      </c>
      <c r="I22" s="1"/>
      <c r="J22" s="1"/>
      <c r="K22" s="1"/>
      <c r="L22" s="1">
        <v>1</v>
      </c>
      <c r="M22" s="1">
        <v>1</v>
      </c>
      <c r="N22" s="1"/>
      <c r="O22" s="1">
        <v>1</v>
      </c>
      <c r="P22" s="1"/>
      <c r="Q22" s="1"/>
      <c r="R22" s="1"/>
      <c r="S22" s="1">
        <v>1</v>
      </c>
      <c r="T22" s="1"/>
      <c r="U22" s="1">
        <v>1</v>
      </c>
      <c r="V22" s="1"/>
      <c r="W22" s="1"/>
      <c r="X22" s="1"/>
      <c r="Y22" s="1"/>
      <c r="Z22" s="1"/>
      <c r="AA22" s="1"/>
      <c r="AB22" s="1"/>
      <c r="AC22" s="1">
        <v>1</v>
      </c>
      <c r="AD22" s="1"/>
      <c r="AE22" s="1"/>
      <c r="AF22" s="1">
        <v>1</v>
      </c>
      <c r="AG22" s="1"/>
      <c r="AH22" s="1"/>
      <c r="AI22" s="8">
        <f t="shared" si="0"/>
        <v>12</v>
      </c>
      <c r="AJ22" s="8">
        <f t="shared" si="1"/>
        <v>360</v>
      </c>
    </row>
    <row r="23" spans="1:36" ht="12.75">
      <c r="A23" s="3" t="s">
        <v>21</v>
      </c>
      <c r="B23" s="3">
        <v>30</v>
      </c>
      <c r="C23" s="1">
        <v>1</v>
      </c>
      <c r="D23" s="1">
        <v>1</v>
      </c>
      <c r="E23" s="1"/>
      <c r="F23" s="1"/>
      <c r="G23" s="1"/>
      <c r="H23" s="1">
        <v>1</v>
      </c>
      <c r="I23" s="1"/>
      <c r="J23" s="1"/>
      <c r="K23" s="1"/>
      <c r="L23" s="1">
        <v>1</v>
      </c>
      <c r="M23" s="1">
        <v>1</v>
      </c>
      <c r="N23" s="1"/>
      <c r="O23" s="1"/>
      <c r="P23" s="1"/>
      <c r="Q23" s="1"/>
      <c r="R23" s="1"/>
      <c r="S23" s="1"/>
      <c r="T23" s="1"/>
      <c r="U23" s="1">
        <v>1</v>
      </c>
      <c r="V23" s="1"/>
      <c r="W23" s="1"/>
      <c r="X23" s="1"/>
      <c r="Y23" s="1"/>
      <c r="Z23" s="1"/>
      <c r="AA23" s="1"/>
      <c r="AB23" s="1"/>
      <c r="AC23" s="1"/>
      <c r="AD23" s="1"/>
      <c r="AE23" s="1">
        <v>1</v>
      </c>
      <c r="AF23" s="1">
        <v>1</v>
      </c>
      <c r="AG23" s="1"/>
      <c r="AH23" s="1"/>
      <c r="AI23" s="8">
        <f t="shared" si="0"/>
        <v>8</v>
      </c>
      <c r="AJ23" s="8">
        <f t="shared" si="1"/>
        <v>240</v>
      </c>
    </row>
    <row r="24" spans="1:36" ht="12.75">
      <c r="A24" s="3" t="s">
        <v>22</v>
      </c>
      <c r="B24" s="3">
        <v>30</v>
      </c>
      <c r="C24" s="1"/>
      <c r="D24" s="1"/>
      <c r="E24" s="1"/>
      <c r="F24" s="1">
        <v>1</v>
      </c>
      <c r="G24" s="1"/>
      <c r="H24" s="1">
        <v>1</v>
      </c>
      <c r="I24" s="1">
        <v>1</v>
      </c>
      <c r="J24" s="1"/>
      <c r="K24" s="1"/>
      <c r="L24" s="1"/>
      <c r="M24" s="1"/>
      <c r="N24" s="1"/>
      <c r="O24" s="1">
        <v>1</v>
      </c>
      <c r="P24" s="1"/>
      <c r="Q24" s="1"/>
      <c r="R24" s="1"/>
      <c r="S24" s="1">
        <v>1</v>
      </c>
      <c r="T24" s="1"/>
      <c r="U24" s="1"/>
      <c r="V24" s="1"/>
      <c r="W24" s="1"/>
      <c r="X24" s="1"/>
      <c r="Y24" s="1"/>
      <c r="Z24" s="1"/>
      <c r="AA24" s="1"/>
      <c r="AB24" s="1"/>
      <c r="AC24" s="1">
        <v>2</v>
      </c>
      <c r="AD24" s="1"/>
      <c r="AE24" s="1"/>
      <c r="AF24" s="1"/>
      <c r="AG24" s="1"/>
      <c r="AH24" s="1"/>
      <c r="AI24" s="8">
        <f t="shared" si="0"/>
        <v>7</v>
      </c>
      <c r="AJ24" s="8">
        <f t="shared" si="1"/>
        <v>210</v>
      </c>
    </row>
    <row r="25" spans="1:36" ht="12.75">
      <c r="A25" s="3" t="s">
        <v>23</v>
      </c>
      <c r="B25" s="3">
        <v>30</v>
      </c>
      <c r="C25" s="1"/>
      <c r="D25" s="1">
        <v>1</v>
      </c>
      <c r="E25" s="1"/>
      <c r="F25" s="1"/>
      <c r="G25" s="1"/>
      <c r="H25" s="1"/>
      <c r="I25" s="1"/>
      <c r="J25" s="1">
        <v>1</v>
      </c>
      <c r="K25" s="1"/>
      <c r="L25" s="1">
        <v>1</v>
      </c>
      <c r="M25" s="1">
        <v>1</v>
      </c>
      <c r="N25" s="1">
        <v>1</v>
      </c>
      <c r="O25" s="1"/>
      <c r="P25" s="1"/>
      <c r="Q25" s="1"/>
      <c r="R25" s="1"/>
      <c r="S25" s="1"/>
      <c r="T25" s="1">
        <v>1</v>
      </c>
      <c r="U25" s="1">
        <v>1</v>
      </c>
      <c r="V25" s="1"/>
      <c r="W25" s="1"/>
      <c r="X25" s="1"/>
      <c r="Y25" s="1"/>
      <c r="Z25" s="1"/>
      <c r="AA25" s="1">
        <v>1</v>
      </c>
      <c r="AB25" s="1">
        <v>1</v>
      </c>
      <c r="AC25" s="1"/>
      <c r="AD25" s="1"/>
      <c r="AE25" s="1"/>
      <c r="AF25" s="1">
        <v>1</v>
      </c>
      <c r="AG25" s="1"/>
      <c r="AH25" s="1"/>
      <c r="AI25" s="8">
        <f t="shared" si="0"/>
        <v>10</v>
      </c>
      <c r="AJ25" s="8">
        <f t="shared" si="1"/>
        <v>300</v>
      </c>
    </row>
    <row r="26" spans="1:36" ht="12.75">
      <c r="A26" s="3" t="s">
        <v>24</v>
      </c>
      <c r="B26" s="3">
        <v>30</v>
      </c>
      <c r="C26" s="1">
        <v>1</v>
      </c>
      <c r="D26" s="1"/>
      <c r="E26" s="1">
        <v>1</v>
      </c>
      <c r="F26" s="1"/>
      <c r="G26" s="1">
        <v>1</v>
      </c>
      <c r="H26" s="1">
        <v>1</v>
      </c>
      <c r="I26" s="1"/>
      <c r="J26" s="1"/>
      <c r="K26" s="1"/>
      <c r="L26" s="1"/>
      <c r="M26" s="1"/>
      <c r="N26" s="1"/>
      <c r="O26" s="1">
        <v>1</v>
      </c>
      <c r="P26" s="1">
        <v>1</v>
      </c>
      <c r="Q26" s="1">
        <v>1</v>
      </c>
      <c r="R26" s="1">
        <v>1</v>
      </c>
      <c r="S26" s="1"/>
      <c r="T26" s="1">
        <v>1</v>
      </c>
      <c r="U26" s="1"/>
      <c r="V26" s="1">
        <v>1</v>
      </c>
      <c r="W26" s="1"/>
      <c r="X26" s="1"/>
      <c r="Y26" s="1"/>
      <c r="Z26" s="1">
        <v>1</v>
      </c>
      <c r="AA26" s="1"/>
      <c r="AB26" s="1">
        <v>1</v>
      </c>
      <c r="AC26" s="1">
        <v>1</v>
      </c>
      <c r="AD26" s="1"/>
      <c r="AE26" s="1"/>
      <c r="AF26" s="1">
        <v>1</v>
      </c>
      <c r="AG26" s="1"/>
      <c r="AH26" s="1"/>
      <c r="AI26" s="8">
        <f t="shared" si="0"/>
        <v>14</v>
      </c>
      <c r="AJ26" s="8">
        <f t="shared" si="1"/>
        <v>420</v>
      </c>
    </row>
    <row r="27" spans="1:36" ht="12.75">
      <c r="A27" s="3" t="s">
        <v>25</v>
      </c>
      <c r="B27" s="3">
        <v>30</v>
      </c>
      <c r="C27" s="1"/>
      <c r="D27" s="1"/>
      <c r="E27" s="1"/>
      <c r="F27" s="1"/>
      <c r="G27" s="1"/>
      <c r="H27" s="1">
        <v>1</v>
      </c>
      <c r="I27" s="1"/>
      <c r="J27" s="1"/>
      <c r="K27" s="1"/>
      <c r="L27" s="1"/>
      <c r="M27" s="1"/>
      <c r="N27" s="1"/>
      <c r="O27" s="1">
        <v>1</v>
      </c>
      <c r="P27" s="1"/>
      <c r="Q27" s="1"/>
      <c r="R27" s="1">
        <v>1</v>
      </c>
      <c r="S27" s="1"/>
      <c r="T27" s="1"/>
      <c r="U27" s="1"/>
      <c r="V27" s="1"/>
      <c r="W27" s="1"/>
      <c r="X27" s="1">
        <v>1</v>
      </c>
      <c r="Y27" s="1"/>
      <c r="Z27" s="1"/>
      <c r="AA27" s="1"/>
      <c r="AB27" s="1"/>
      <c r="AC27" s="1">
        <v>2</v>
      </c>
      <c r="AD27" s="1"/>
      <c r="AE27" s="1"/>
      <c r="AF27" s="1"/>
      <c r="AG27" s="1"/>
      <c r="AH27" s="1"/>
      <c r="AI27" s="8">
        <f t="shared" si="0"/>
        <v>6</v>
      </c>
      <c r="AJ27" s="8">
        <f t="shared" si="1"/>
        <v>180</v>
      </c>
    </row>
    <row r="28" spans="1:36" ht="12.75">
      <c r="A28" s="3" t="s">
        <v>26</v>
      </c>
      <c r="B28" s="3">
        <v>90</v>
      </c>
      <c r="C28" s="1"/>
      <c r="D28" s="1"/>
      <c r="E28" s="1">
        <v>1</v>
      </c>
      <c r="F28" s="1"/>
      <c r="G28" s="1"/>
      <c r="H28" s="1"/>
      <c r="I28" s="1"/>
      <c r="J28" s="1"/>
      <c r="K28" s="1">
        <v>1</v>
      </c>
      <c r="L28" s="1"/>
      <c r="M28" s="1"/>
      <c r="N28" s="1"/>
      <c r="O28" s="1">
        <v>1</v>
      </c>
      <c r="P28" s="1"/>
      <c r="Q28" s="1"/>
      <c r="R28" s="1">
        <v>1</v>
      </c>
      <c r="S28" s="1"/>
      <c r="T28" s="1">
        <v>1</v>
      </c>
      <c r="U28" s="1"/>
      <c r="V28" s="1"/>
      <c r="W28" s="1">
        <v>1</v>
      </c>
      <c r="X28" s="1"/>
      <c r="Y28" s="1"/>
      <c r="Z28" s="1"/>
      <c r="AA28" s="1">
        <v>1</v>
      </c>
      <c r="AB28" s="1"/>
      <c r="AC28" s="1"/>
      <c r="AD28" s="1"/>
      <c r="AE28" s="1">
        <v>1</v>
      </c>
      <c r="AF28" s="1"/>
      <c r="AG28" s="1"/>
      <c r="AH28" s="1"/>
      <c r="AI28" s="8">
        <f t="shared" si="0"/>
        <v>8</v>
      </c>
      <c r="AJ28" s="8">
        <f t="shared" si="1"/>
        <v>720</v>
      </c>
    </row>
    <row r="29" spans="1:36" ht="12.75">
      <c r="A29" s="3" t="s">
        <v>27</v>
      </c>
      <c r="B29" s="3">
        <v>30</v>
      </c>
      <c r="C29" s="1"/>
      <c r="D29" s="1"/>
      <c r="E29" s="1"/>
      <c r="F29" s="1"/>
      <c r="G29" s="1"/>
      <c r="H29" s="1">
        <v>1</v>
      </c>
      <c r="I29" s="1"/>
      <c r="J29" s="1"/>
      <c r="K29" s="1"/>
      <c r="L29" s="1"/>
      <c r="M29" s="1"/>
      <c r="N29" s="1"/>
      <c r="O29" s="1">
        <v>1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1</v>
      </c>
      <c r="AA29" s="1"/>
      <c r="AB29" s="1"/>
      <c r="AC29" s="1"/>
      <c r="AD29" s="1">
        <v>1</v>
      </c>
      <c r="AE29" s="1"/>
      <c r="AF29" s="1"/>
      <c r="AG29" s="1"/>
      <c r="AH29" s="1">
        <v>1</v>
      </c>
      <c r="AI29" s="8">
        <f t="shared" si="0"/>
        <v>5</v>
      </c>
      <c r="AJ29" s="8">
        <f t="shared" si="1"/>
        <v>150</v>
      </c>
    </row>
    <row r="30" spans="1:36" ht="12.75">
      <c r="A30" s="3" t="s">
        <v>28</v>
      </c>
      <c r="B30" s="3">
        <v>30</v>
      </c>
      <c r="C30" s="1"/>
      <c r="D30" s="1">
        <v>1</v>
      </c>
      <c r="E30" s="1"/>
      <c r="F30" s="1"/>
      <c r="G30" s="1">
        <v>1</v>
      </c>
      <c r="H30" s="1"/>
      <c r="I30" s="1"/>
      <c r="J30" s="1"/>
      <c r="K30" s="1"/>
      <c r="L30" s="1"/>
      <c r="M30" s="1"/>
      <c r="N30" s="1">
        <v>1</v>
      </c>
      <c r="O30" s="1"/>
      <c r="P30" s="1"/>
      <c r="Q30" s="1">
        <v>1</v>
      </c>
      <c r="R30" s="1"/>
      <c r="S30" s="1"/>
      <c r="T30" s="1">
        <v>1</v>
      </c>
      <c r="U30" s="1"/>
      <c r="V30" s="1"/>
      <c r="W30" s="1">
        <v>1</v>
      </c>
      <c r="X30" s="1"/>
      <c r="Y30" s="1"/>
      <c r="Z30" s="1">
        <v>1</v>
      </c>
      <c r="AA30" s="1"/>
      <c r="AB30" s="1">
        <v>1</v>
      </c>
      <c r="AC30" s="1"/>
      <c r="AD30" s="1"/>
      <c r="AE30" s="1"/>
      <c r="AF30" s="1"/>
      <c r="AG30" s="1"/>
      <c r="AH30" s="1"/>
      <c r="AI30" s="8">
        <f t="shared" si="0"/>
        <v>8</v>
      </c>
      <c r="AJ30" s="8">
        <f t="shared" si="1"/>
        <v>240</v>
      </c>
    </row>
    <row r="31" spans="1:36" ht="12.75">
      <c r="A31" s="3" t="s">
        <v>29</v>
      </c>
      <c r="B31" s="3">
        <v>30</v>
      </c>
      <c r="C31" s="1">
        <v>3</v>
      </c>
      <c r="D31" s="1"/>
      <c r="E31" s="1">
        <v>1</v>
      </c>
      <c r="F31" s="1"/>
      <c r="G31" s="1"/>
      <c r="H31" s="1">
        <v>1</v>
      </c>
      <c r="I31" s="1"/>
      <c r="J31" s="1"/>
      <c r="K31" s="1"/>
      <c r="L31" s="1"/>
      <c r="M31" s="1">
        <v>1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>
        <v>1</v>
      </c>
      <c r="AD31" s="1"/>
      <c r="AE31" s="1"/>
      <c r="AF31" s="1"/>
      <c r="AG31" s="1"/>
      <c r="AH31" s="1"/>
      <c r="AI31" s="8">
        <f t="shared" si="0"/>
        <v>7</v>
      </c>
      <c r="AJ31" s="8">
        <f t="shared" si="1"/>
        <v>210</v>
      </c>
    </row>
    <row r="32" spans="1:36" s="12" customFormat="1" ht="12.75">
      <c r="A32" s="9" t="s">
        <v>36</v>
      </c>
      <c r="B32" s="10"/>
      <c r="C32" s="11">
        <f aca="true" t="shared" si="2" ref="C32:AF32">SUM(C2:C31)</f>
        <v>14</v>
      </c>
      <c r="D32" s="11">
        <f t="shared" si="2"/>
        <v>8</v>
      </c>
      <c r="E32" s="11">
        <f t="shared" si="2"/>
        <v>11</v>
      </c>
      <c r="F32" s="11">
        <f t="shared" si="2"/>
        <v>9</v>
      </c>
      <c r="G32" s="11">
        <f t="shared" si="2"/>
        <v>6</v>
      </c>
      <c r="H32" s="11">
        <f t="shared" si="2"/>
        <v>13</v>
      </c>
      <c r="I32" s="11">
        <f t="shared" si="2"/>
        <v>3</v>
      </c>
      <c r="J32" s="11">
        <f t="shared" si="2"/>
        <v>7</v>
      </c>
      <c r="K32" s="11">
        <f t="shared" si="2"/>
        <v>3</v>
      </c>
      <c r="L32" s="11">
        <f t="shared" si="2"/>
        <v>4</v>
      </c>
      <c r="M32" s="11">
        <f t="shared" si="2"/>
        <v>6</v>
      </c>
      <c r="N32" s="11">
        <f t="shared" si="2"/>
        <v>9</v>
      </c>
      <c r="O32" s="11">
        <f t="shared" si="2"/>
        <v>14</v>
      </c>
      <c r="P32" s="11">
        <f t="shared" si="2"/>
        <v>8</v>
      </c>
      <c r="Q32" s="11">
        <f t="shared" si="2"/>
        <v>4</v>
      </c>
      <c r="R32" s="11">
        <f t="shared" si="2"/>
        <v>4</v>
      </c>
      <c r="S32" s="11">
        <f t="shared" si="2"/>
        <v>5</v>
      </c>
      <c r="T32" s="11">
        <f t="shared" si="2"/>
        <v>14</v>
      </c>
      <c r="U32" s="11">
        <f t="shared" si="2"/>
        <v>7</v>
      </c>
      <c r="V32" s="11">
        <f t="shared" si="2"/>
        <v>2</v>
      </c>
      <c r="W32" s="11">
        <f t="shared" si="2"/>
        <v>5</v>
      </c>
      <c r="X32" s="11">
        <f t="shared" si="2"/>
        <v>4</v>
      </c>
      <c r="Y32" s="11">
        <f t="shared" si="2"/>
        <v>4</v>
      </c>
      <c r="Z32" s="11">
        <f t="shared" si="2"/>
        <v>7</v>
      </c>
      <c r="AA32" s="11">
        <f t="shared" si="2"/>
        <v>7</v>
      </c>
      <c r="AB32" s="11">
        <f t="shared" si="2"/>
        <v>10</v>
      </c>
      <c r="AC32" s="11">
        <f t="shared" si="2"/>
        <v>8</v>
      </c>
      <c r="AD32" s="11">
        <f t="shared" si="2"/>
        <v>5</v>
      </c>
      <c r="AE32" s="11">
        <f t="shared" si="2"/>
        <v>5</v>
      </c>
      <c r="AF32" s="11">
        <f t="shared" si="2"/>
        <v>7</v>
      </c>
      <c r="AG32" s="11"/>
      <c r="AH32" s="11">
        <f>SUM(AH2:AH31)</f>
        <v>6</v>
      </c>
      <c r="AI32" s="11">
        <f>SUM(AI2:AI31)</f>
        <v>219</v>
      </c>
      <c r="AJ32" s="11">
        <f>SUM(AJ2:AJ31)</f>
        <v>7050</v>
      </c>
    </row>
    <row r="33" spans="1:36" s="12" customFormat="1" ht="12.75">
      <c r="A33" s="9" t="s">
        <v>37</v>
      </c>
      <c r="B33" s="13"/>
      <c r="C33" s="11">
        <f aca="true" t="shared" si="3" ref="C33:AE33">SUMPRODUCT($B$2:$B$31,C2:C31)</f>
        <v>420</v>
      </c>
      <c r="D33" s="11">
        <f t="shared" si="3"/>
        <v>240</v>
      </c>
      <c r="E33" s="11">
        <f t="shared" si="3"/>
        <v>390</v>
      </c>
      <c r="F33" s="11">
        <f t="shared" si="3"/>
        <v>270</v>
      </c>
      <c r="G33" s="11">
        <f t="shared" si="3"/>
        <v>180</v>
      </c>
      <c r="H33" s="11">
        <f t="shared" si="3"/>
        <v>390</v>
      </c>
      <c r="I33" s="11">
        <f t="shared" si="3"/>
        <v>90</v>
      </c>
      <c r="J33" s="11">
        <f t="shared" si="3"/>
        <v>210</v>
      </c>
      <c r="K33" s="11">
        <f t="shared" si="3"/>
        <v>150</v>
      </c>
      <c r="L33" s="11">
        <f t="shared" si="3"/>
        <v>120</v>
      </c>
      <c r="M33" s="11">
        <f t="shared" si="3"/>
        <v>180</v>
      </c>
      <c r="N33" s="11">
        <f t="shared" si="3"/>
        <v>270</v>
      </c>
      <c r="O33" s="11">
        <f t="shared" si="3"/>
        <v>480</v>
      </c>
      <c r="P33" s="11">
        <f t="shared" si="3"/>
        <v>240</v>
      </c>
      <c r="Q33" s="11">
        <f t="shared" si="3"/>
        <v>120</v>
      </c>
      <c r="R33" s="11">
        <f t="shared" si="3"/>
        <v>180</v>
      </c>
      <c r="S33" s="11">
        <f t="shared" si="3"/>
        <v>150</v>
      </c>
      <c r="T33" s="11">
        <f t="shared" si="3"/>
        <v>480</v>
      </c>
      <c r="U33" s="11">
        <f t="shared" si="3"/>
        <v>210</v>
      </c>
      <c r="V33" s="11">
        <f t="shared" si="3"/>
        <v>60</v>
      </c>
      <c r="W33" s="11">
        <f t="shared" si="3"/>
        <v>210</v>
      </c>
      <c r="X33" s="11">
        <f t="shared" si="3"/>
        <v>120</v>
      </c>
      <c r="Y33" s="11">
        <f t="shared" si="3"/>
        <v>120</v>
      </c>
      <c r="Z33" s="11">
        <f t="shared" si="3"/>
        <v>210</v>
      </c>
      <c r="AA33" s="11">
        <f t="shared" si="3"/>
        <v>270</v>
      </c>
      <c r="AB33" s="11">
        <f t="shared" si="3"/>
        <v>300</v>
      </c>
      <c r="AC33" s="11">
        <f t="shared" si="3"/>
        <v>240</v>
      </c>
      <c r="AD33" s="11">
        <f t="shared" si="3"/>
        <v>150</v>
      </c>
      <c r="AE33" s="11">
        <f t="shared" si="3"/>
        <v>210</v>
      </c>
      <c r="AF33" s="11">
        <f>SUMPRODUCT($B$2:$B$31,AF2:AF31)</f>
        <v>210</v>
      </c>
      <c r="AG33" s="11"/>
      <c r="AH33" s="11">
        <f>SUMPRODUCT($B$2:$B$31,AH2:AH31)</f>
        <v>180</v>
      </c>
      <c r="AI33" s="11"/>
      <c r="AJ33" s="11"/>
    </row>
    <row r="34" spans="1:36" s="12" customFormat="1" ht="12.75">
      <c r="A34" s="13" t="s">
        <v>39</v>
      </c>
      <c r="B34" s="13"/>
      <c r="C34" s="11">
        <f aca="true" t="shared" si="4" ref="C34:AE34">C33*1.15</f>
        <v>482.99999999999994</v>
      </c>
      <c r="D34" s="11">
        <f t="shared" si="4"/>
        <v>276</v>
      </c>
      <c r="E34" s="11">
        <f t="shared" si="4"/>
        <v>448.49999999999994</v>
      </c>
      <c r="F34" s="11">
        <f t="shared" si="4"/>
        <v>310.5</v>
      </c>
      <c r="G34" s="11">
        <f t="shared" si="4"/>
        <v>206.99999999999997</v>
      </c>
      <c r="H34" s="11">
        <f t="shared" si="4"/>
        <v>448.49999999999994</v>
      </c>
      <c r="I34" s="11">
        <f t="shared" si="4"/>
        <v>103.49999999999999</v>
      </c>
      <c r="J34" s="11">
        <f t="shared" si="4"/>
        <v>241.49999999999997</v>
      </c>
      <c r="K34" s="11">
        <f t="shared" si="4"/>
        <v>172.5</v>
      </c>
      <c r="L34" s="11">
        <f t="shared" si="4"/>
        <v>138</v>
      </c>
      <c r="M34" s="11">
        <f t="shared" si="4"/>
        <v>206.99999999999997</v>
      </c>
      <c r="N34" s="11">
        <f t="shared" si="4"/>
        <v>310.5</v>
      </c>
      <c r="O34" s="11">
        <f t="shared" si="4"/>
        <v>552</v>
      </c>
      <c r="P34" s="11">
        <f t="shared" si="4"/>
        <v>276</v>
      </c>
      <c r="Q34" s="11">
        <f t="shared" si="4"/>
        <v>138</v>
      </c>
      <c r="R34" s="11">
        <f t="shared" si="4"/>
        <v>206.99999999999997</v>
      </c>
      <c r="S34" s="11">
        <f t="shared" si="4"/>
        <v>172.5</v>
      </c>
      <c r="T34" s="11">
        <f t="shared" si="4"/>
        <v>552</v>
      </c>
      <c r="U34" s="11">
        <f t="shared" si="4"/>
        <v>241.49999999999997</v>
      </c>
      <c r="V34" s="11">
        <f t="shared" si="4"/>
        <v>69</v>
      </c>
      <c r="W34" s="11">
        <f t="shared" si="4"/>
        <v>241.49999999999997</v>
      </c>
      <c r="X34" s="11">
        <f t="shared" si="4"/>
        <v>138</v>
      </c>
      <c r="Y34" s="11">
        <f t="shared" si="4"/>
        <v>138</v>
      </c>
      <c r="Z34" s="11">
        <f t="shared" si="4"/>
        <v>241.49999999999997</v>
      </c>
      <c r="AA34" s="11">
        <f t="shared" si="4"/>
        <v>310.5</v>
      </c>
      <c r="AB34" s="11">
        <f t="shared" si="4"/>
        <v>345</v>
      </c>
      <c r="AC34" s="11">
        <f t="shared" si="4"/>
        <v>276</v>
      </c>
      <c r="AD34" s="11">
        <f t="shared" si="4"/>
        <v>172.5</v>
      </c>
      <c r="AE34" s="11">
        <f t="shared" si="4"/>
        <v>241.49999999999997</v>
      </c>
      <c r="AF34" s="11">
        <f>AF33*1.15</f>
        <v>241.49999999999997</v>
      </c>
      <c r="AG34" s="11"/>
      <c r="AH34" s="11">
        <f>AH33*1.15</f>
        <v>206.99999999999997</v>
      </c>
      <c r="AI34" s="11"/>
      <c r="AJ34" s="11"/>
    </row>
    <row r="35" spans="1:36" s="12" customFormat="1" ht="12.75">
      <c r="A35" s="13" t="s">
        <v>40</v>
      </c>
      <c r="B35" s="13">
        <v>2.228</v>
      </c>
      <c r="C35" s="11">
        <f>C32*$B$35</f>
        <v>31.192000000000004</v>
      </c>
      <c r="D35" s="11">
        <f aca="true" t="shared" si="5" ref="D35:AH35">D32*$B$35</f>
        <v>17.824</v>
      </c>
      <c r="E35" s="11">
        <f t="shared" si="5"/>
        <v>24.508000000000003</v>
      </c>
      <c r="F35" s="11">
        <f t="shared" si="5"/>
        <v>20.052000000000003</v>
      </c>
      <c r="G35" s="11">
        <f t="shared" si="5"/>
        <v>13.368000000000002</v>
      </c>
      <c r="H35" s="11">
        <f t="shared" si="5"/>
        <v>28.964000000000002</v>
      </c>
      <c r="I35" s="11">
        <f t="shared" si="5"/>
        <v>6.684000000000001</v>
      </c>
      <c r="J35" s="11">
        <f t="shared" si="5"/>
        <v>15.596000000000002</v>
      </c>
      <c r="K35" s="11">
        <f t="shared" si="5"/>
        <v>6.684000000000001</v>
      </c>
      <c r="L35" s="11">
        <f t="shared" si="5"/>
        <v>8.912</v>
      </c>
      <c r="M35" s="11">
        <f t="shared" si="5"/>
        <v>13.368000000000002</v>
      </c>
      <c r="N35" s="11">
        <f t="shared" si="5"/>
        <v>20.052000000000003</v>
      </c>
      <c r="O35" s="11">
        <f t="shared" si="5"/>
        <v>31.192000000000004</v>
      </c>
      <c r="P35" s="11">
        <f t="shared" si="5"/>
        <v>17.824</v>
      </c>
      <c r="Q35" s="11">
        <f t="shared" si="5"/>
        <v>8.912</v>
      </c>
      <c r="R35" s="11">
        <f t="shared" si="5"/>
        <v>8.912</v>
      </c>
      <c r="S35" s="11">
        <f t="shared" si="5"/>
        <v>11.14</v>
      </c>
      <c r="T35" s="11">
        <f t="shared" si="5"/>
        <v>31.192000000000004</v>
      </c>
      <c r="U35" s="11">
        <f t="shared" si="5"/>
        <v>15.596000000000002</v>
      </c>
      <c r="V35" s="11">
        <f t="shared" si="5"/>
        <v>4.456</v>
      </c>
      <c r="W35" s="11">
        <f t="shared" si="5"/>
        <v>11.14</v>
      </c>
      <c r="X35" s="11">
        <f t="shared" si="5"/>
        <v>8.912</v>
      </c>
      <c r="Y35" s="11">
        <f t="shared" si="5"/>
        <v>8.912</v>
      </c>
      <c r="Z35" s="11">
        <f t="shared" si="5"/>
        <v>15.596000000000002</v>
      </c>
      <c r="AA35" s="11">
        <f t="shared" si="5"/>
        <v>15.596000000000002</v>
      </c>
      <c r="AB35" s="11">
        <f t="shared" si="5"/>
        <v>22.28</v>
      </c>
      <c r="AC35" s="11">
        <f t="shared" si="5"/>
        <v>17.824</v>
      </c>
      <c r="AD35" s="11">
        <f t="shared" si="5"/>
        <v>11.14</v>
      </c>
      <c r="AE35" s="11">
        <f t="shared" si="5"/>
        <v>11.14</v>
      </c>
      <c r="AF35" s="11">
        <f t="shared" si="5"/>
        <v>15.596000000000002</v>
      </c>
      <c r="AG35" s="11">
        <f t="shared" si="5"/>
        <v>0</v>
      </c>
      <c r="AH35" s="11">
        <f t="shared" si="5"/>
        <v>13.368000000000002</v>
      </c>
      <c r="AI35" s="11"/>
      <c r="AJ35" s="11"/>
    </row>
    <row r="36" spans="1:36" s="16" customFormat="1" ht="12.75">
      <c r="A36" s="17" t="s">
        <v>41</v>
      </c>
      <c r="B36" s="14"/>
      <c r="C36" s="15">
        <f>C33+C35</f>
        <v>451.192</v>
      </c>
      <c r="D36" s="15">
        <f>D33+D35</f>
        <v>257.824</v>
      </c>
      <c r="E36" s="15">
        <f>SUM(E34:E35)</f>
        <v>473.0079999999999</v>
      </c>
      <c r="F36" s="15">
        <f aca="true" t="shared" si="6" ref="F36:L36">SUM(F34:F35)</f>
        <v>330.552</v>
      </c>
      <c r="G36" s="15">
        <f t="shared" si="6"/>
        <v>220.36799999999997</v>
      </c>
      <c r="H36" s="15">
        <f t="shared" si="6"/>
        <v>477.46399999999994</v>
      </c>
      <c r="I36" s="15">
        <f t="shared" si="6"/>
        <v>110.18399999999998</v>
      </c>
      <c r="J36" s="15">
        <f t="shared" si="6"/>
        <v>257.09599999999995</v>
      </c>
      <c r="K36" s="15">
        <f t="shared" si="6"/>
        <v>179.184</v>
      </c>
      <c r="L36" s="15">
        <f t="shared" si="6"/>
        <v>146.912</v>
      </c>
      <c r="M36" s="15">
        <f aca="true" t="shared" si="7" ref="M36:R36">SUM(M34:M35)</f>
        <v>220.36799999999997</v>
      </c>
      <c r="N36" s="15">
        <f t="shared" si="7"/>
        <v>330.552</v>
      </c>
      <c r="O36" s="15">
        <f t="shared" si="7"/>
        <v>583.192</v>
      </c>
      <c r="P36" s="15">
        <f t="shared" si="7"/>
        <v>293.824</v>
      </c>
      <c r="Q36" s="15">
        <f t="shared" si="7"/>
        <v>146.912</v>
      </c>
      <c r="R36" s="15">
        <f t="shared" si="7"/>
        <v>215.91199999999998</v>
      </c>
      <c r="S36" s="15">
        <f aca="true" t="shared" si="8" ref="S36:Z36">SUM(S34:S35)</f>
        <v>183.64</v>
      </c>
      <c r="T36" s="15">
        <f t="shared" si="8"/>
        <v>583.192</v>
      </c>
      <c r="U36" s="15">
        <f t="shared" si="8"/>
        <v>257.09599999999995</v>
      </c>
      <c r="V36" s="15">
        <f t="shared" si="8"/>
        <v>73.456</v>
      </c>
      <c r="W36" s="15">
        <f t="shared" si="8"/>
        <v>252.64</v>
      </c>
      <c r="X36" s="15">
        <f t="shared" si="8"/>
        <v>146.912</v>
      </c>
      <c r="Y36" s="15">
        <f t="shared" si="8"/>
        <v>146.912</v>
      </c>
      <c r="Z36" s="15">
        <f t="shared" si="8"/>
        <v>257.09599999999995</v>
      </c>
      <c r="AA36" s="15">
        <f aca="true" t="shared" si="9" ref="AA36:AF36">SUM(AA34:AA35)</f>
        <v>326.096</v>
      </c>
      <c r="AB36" s="15">
        <f t="shared" si="9"/>
        <v>367.28</v>
      </c>
      <c r="AC36" s="15">
        <f t="shared" si="9"/>
        <v>293.824</v>
      </c>
      <c r="AD36" s="15">
        <f t="shared" si="9"/>
        <v>183.64</v>
      </c>
      <c r="AE36" s="15">
        <f t="shared" si="9"/>
        <v>252.64</v>
      </c>
      <c r="AF36" s="15">
        <f t="shared" si="9"/>
        <v>257.09599999999995</v>
      </c>
      <c r="AG36" s="15"/>
      <c r="AH36" s="15">
        <f>SUM(AH34:AH35)</f>
        <v>220.36799999999997</v>
      </c>
      <c r="AI36" s="15"/>
      <c r="AJ36" s="7">
        <f>SUM(C36:AH36)</f>
        <v>8496.432</v>
      </c>
    </row>
    <row r="37" spans="1:36" ht="12.75">
      <c r="A37" s="25" t="s">
        <v>71</v>
      </c>
      <c r="C37" s="4">
        <v>451</v>
      </c>
      <c r="D37" s="4">
        <v>240</v>
      </c>
      <c r="E37" s="28">
        <v>449</v>
      </c>
      <c r="F37" s="4">
        <v>311</v>
      </c>
      <c r="G37" s="4">
        <v>207</v>
      </c>
      <c r="H37" s="4">
        <v>449</v>
      </c>
      <c r="I37" s="4">
        <v>110</v>
      </c>
      <c r="J37" s="27">
        <v>242</v>
      </c>
      <c r="K37" s="4">
        <v>173</v>
      </c>
      <c r="L37" s="27">
        <v>138</v>
      </c>
      <c r="M37" s="27">
        <v>207</v>
      </c>
      <c r="N37" s="4">
        <v>311</v>
      </c>
      <c r="O37" s="27">
        <v>550</v>
      </c>
      <c r="P37" s="4">
        <v>276</v>
      </c>
      <c r="Q37" s="4">
        <v>207</v>
      </c>
      <c r="R37" s="4">
        <v>207</v>
      </c>
      <c r="S37" s="4">
        <v>172.5</v>
      </c>
      <c r="T37" s="4">
        <v>552</v>
      </c>
      <c r="U37" s="27">
        <v>242</v>
      </c>
      <c r="V37" s="27">
        <v>69</v>
      </c>
      <c r="W37" s="4">
        <v>242</v>
      </c>
      <c r="X37" s="27">
        <v>138</v>
      </c>
      <c r="Y37" s="4">
        <v>140</v>
      </c>
      <c r="Z37" s="4">
        <v>242</v>
      </c>
      <c r="AA37" s="27">
        <f>100+211</f>
        <v>311</v>
      </c>
      <c r="AB37" s="27">
        <v>345</v>
      </c>
      <c r="AC37" s="27">
        <v>300</v>
      </c>
      <c r="AD37" s="4">
        <v>150</v>
      </c>
      <c r="AE37" s="4">
        <v>242</v>
      </c>
      <c r="AF37" s="4">
        <v>242</v>
      </c>
      <c r="AH37" s="27">
        <v>207</v>
      </c>
      <c r="AJ37" s="7">
        <f>SUM(C37:AH37)</f>
        <v>8122.5</v>
      </c>
    </row>
    <row r="38" spans="14:36" ht="12.75">
      <c r="N38" s="18"/>
      <c r="O38" s="18"/>
      <c r="Q38" s="18"/>
      <c r="R38" s="18"/>
      <c r="T38" s="18"/>
      <c r="U38" s="18"/>
      <c r="V38" s="27"/>
      <c r="W38" s="18"/>
      <c r="X38" s="18"/>
      <c r="Y38" s="18"/>
      <c r="Z38" s="18"/>
      <c r="AA38" s="18"/>
      <c r="AB38" s="27"/>
      <c r="AC38" s="18"/>
      <c r="AD38" s="18"/>
      <c r="AE38" s="18"/>
      <c r="AF38" s="18"/>
      <c r="AG38" s="18"/>
      <c r="AH38" s="18"/>
      <c r="AI38" s="19"/>
      <c r="AJ38" s="19"/>
    </row>
    <row r="39" spans="1:37" s="34" customFormat="1" ht="12.75">
      <c r="A39" s="29" t="s">
        <v>73</v>
      </c>
      <c r="B39" s="30"/>
      <c r="C39" s="31">
        <f>ROUND(C36-C37,0)</f>
        <v>0</v>
      </c>
      <c r="D39" s="31">
        <f aca="true" t="shared" si="10" ref="D39:AH39">ROUND(D36-D37,0)</f>
        <v>18</v>
      </c>
      <c r="E39" s="31">
        <f t="shared" si="10"/>
        <v>24</v>
      </c>
      <c r="F39" s="31">
        <f t="shared" si="10"/>
        <v>20</v>
      </c>
      <c r="G39" s="31">
        <f t="shared" si="10"/>
        <v>13</v>
      </c>
      <c r="H39" s="31">
        <f t="shared" si="10"/>
        <v>28</v>
      </c>
      <c r="I39" s="31">
        <f t="shared" si="10"/>
        <v>0</v>
      </c>
      <c r="J39" s="31">
        <f t="shared" si="10"/>
        <v>15</v>
      </c>
      <c r="K39" s="31">
        <f t="shared" si="10"/>
        <v>6</v>
      </c>
      <c r="L39" s="31">
        <f t="shared" si="10"/>
        <v>9</v>
      </c>
      <c r="M39" s="31">
        <f t="shared" si="10"/>
        <v>13</v>
      </c>
      <c r="N39" s="31">
        <f t="shared" si="10"/>
        <v>20</v>
      </c>
      <c r="O39" s="31">
        <f t="shared" si="10"/>
        <v>33</v>
      </c>
      <c r="P39" s="31">
        <f t="shared" si="10"/>
        <v>18</v>
      </c>
      <c r="Q39" s="31">
        <f t="shared" si="10"/>
        <v>-60</v>
      </c>
      <c r="R39" s="31">
        <f t="shared" si="10"/>
        <v>9</v>
      </c>
      <c r="S39" s="31">
        <f t="shared" si="10"/>
        <v>11</v>
      </c>
      <c r="T39" s="31">
        <f t="shared" si="10"/>
        <v>31</v>
      </c>
      <c r="U39" s="31">
        <f t="shared" si="10"/>
        <v>15</v>
      </c>
      <c r="V39" s="31">
        <f t="shared" si="10"/>
        <v>4</v>
      </c>
      <c r="W39" s="31">
        <f t="shared" si="10"/>
        <v>11</v>
      </c>
      <c r="X39" s="31">
        <f t="shared" si="10"/>
        <v>9</v>
      </c>
      <c r="Y39" s="31">
        <f t="shared" si="10"/>
        <v>7</v>
      </c>
      <c r="Z39" s="31">
        <f t="shared" si="10"/>
        <v>15</v>
      </c>
      <c r="AA39" s="31">
        <f t="shared" si="10"/>
        <v>15</v>
      </c>
      <c r="AB39" s="31">
        <f t="shared" si="10"/>
        <v>22</v>
      </c>
      <c r="AC39" s="31">
        <f t="shared" si="10"/>
        <v>-6</v>
      </c>
      <c r="AD39" s="31">
        <f t="shared" si="10"/>
        <v>34</v>
      </c>
      <c r="AE39" s="31">
        <f t="shared" si="10"/>
        <v>11</v>
      </c>
      <c r="AF39" s="31">
        <f t="shared" si="10"/>
        <v>15</v>
      </c>
      <c r="AG39" s="31">
        <f t="shared" si="10"/>
        <v>0</v>
      </c>
      <c r="AH39" s="31">
        <f t="shared" si="10"/>
        <v>13</v>
      </c>
      <c r="AI39" s="32"/>
      <c r="AJ39" s="32"/>
      <c r="AK39" s="33"/>
    </row>
    <row r="44" spans="1:2" ht="12.75">
      <c r="A44" s="5" t="s">
        <v>40</v>
      </c>
      <c r="B44" s="5">
        <v>488</v>
      </c>
    </row>
    <row r="45" spans="1:2" ht="12.75">
      <c r="A45" s="5" t="s">
        <v>74</v>
      </c>
      <c r="B45" s="5">
        <f>B44/AI32</f>
        <v>2.228310502283105</v>
      </c>
    </row>
  </sheetData>
  <conditionalFormatting sqref="AI2:AI31">
    <cfRule type="cellIs" priority="1" dxfId="0" operator="greaterThanOrEqual" stopIfTrue="1">
      <formula>5</formula>
    </cfRule>
  </conditionalFormatting>
  <hyperlinks>
    <hyperlink ref="H1" r:id="rId1" display="Nastenk@"/>
    <hyperlink ref="Q1" r:id="rId2" display="Лапк@"/>
  </hyperlinks>
  <printOptions/>
  <pageMargins left="0.75" right="0.75" top="1" bottom="1" header="0.5" footer="0.5"/>
  <pageSetup horizontalDpi="200" verticalDpi="2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6" sqref="A6"/>
    </sheetView>
  </sheetViews>
  <sheetFormatPr defaultColWidth="9.00390625" defaultRowHeight="12.75"/>
  <sheetData>
    <row r="1" ht="12.75">
      <c r="A1" t="s">
        <v>72</v>
      </c>
    </row>
    <row r="3" ht="12.75">
      <c r="A3">
        <v>242</v>
      </c>
    </row>
    <row r="4" ht="12.75">
      <c r="A4">
        <v>242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Home</dc:creator>
  <cp:keywords/>
  <dc:description/>
  <cp:lastModifiedBy>Ivan Home</cp:lastModifiedBy>
  <dcterms:created xsi:type="dcterms:W3CDTF">2011-11-04T11:36:53Z</dcterms:created>
  <dcterms:modified xsi:type="dcterms:W3CDTF">2011-11-28T13:15:29Z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