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0" windowWidth="13335" windowHeight="12525"/>
  </bookViews>
  <sheets>
    <sheet name="1.12.16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30" i="2" l="1"/>
  <c r="E8" i="2"/>
  <c r="E37" i="2"/>
  <c r="E38" i="2"/>
  <c r="E32" i="2"/>
  <c r="E41" i="2"/>
  <c r="E36" i="2"/>
  <c r="E42" i="2"/>
  <c r="E44" i="2" l="1"/>
  <c r="E60" i="2"/>
  <c r="E51" i="2"/>
  <c r="E33" i="2"/>
  <c r="C2" i="2"/>
  <c r="E2" i="2" l="1"/>
  <c r="E28" i="2"/>
  <c r="E6" i="2"/>
  <c r="C14" i="2"/>
  <c r="E14" i="2" s="1"/>
  <c r="E4" i="2"/>
  <c r="E9" i="2"/>
  <c r="E10" i="2"/>
  <c r="E11" i="2"/>
  <c r="E15" i="2"/>
  <c r="E17" i="2"/>
  <c r="E18" i="2"/>
  <c r="E19" i="2"/>
  <c r="E21" i="2"/>
  <c r="E22" i="2"/>
  <c r="E23" i="2"/>
  <c r="E25" i="2"/>
  <c r="E26" i="2"/>
  <c r="E27" i="2"/>
  <c r="E31" i="2"/>
  <c r="E34" i="2"/>
  <c r="E35" i="2"/>
  <c r="E39" i="2"/>
  <c r="E43" i="2"/>
  <c r="E45" i="2"/>
  <c r="E46" i="2"/>
  <c r="E47" i="2"/>
  <c r="E48" i="2"/>
  <c r="E50" i="2"/>
  <c r="E52" i="2"/>
  <c r="E53" i="2"/>
  <c r="E54" i="2"/>
  <c r="E56" i="2"/>
  <c r="E57" i="2"/>
  <c r="E59" i="2"/>
  <c r="E62" i="2"/>
  <c r="E63" i="2"/>
  <c r="E64" i="2"/>
  <c r="E3" i="2"/>
  <c r="C29" i="2"/>
  <c r="B49" i="2" l="1"/>
  <c r="E49" i="2" s="1"/>
  <c r="B16" i="2"/>
  <c r="E16" i="2" s="1"/>
  <c r="B61" i="2"/>
  <c r="E61" i="2" s="1"/>
  <c r="B7" i="2"/>
  <c r="E7" i="2" s="1"/>
  <c r="B5" i="2"/>
  <c r="E5" i="2" s="1"/>
  <c r="B20" i="2"/>
  <c r="E20" i="2" s="1"/>
  <c r="B29" i="2"/>
  <c r="E29" i="2" s="1"/>
  <c r="B55" i="2"/>
  <c r="E55" i="2" s="1"/>
  <c r="B40" i="2"/>
  <c r="E40" i="2" s="1"/>
  <c r="B12" i="2"/>
  <c r="E12" i="2" s="1"/>
  <c r="B13" i="2"/>
  <c r="E13" i="2" s="1"/>
  <c r="B24" i="2"/>
  <c r="E24" i="2" s="1"/>
  <c r="B58" i="2"/>
  <c r="E58" i="2" s="1"/>
</calcChain>
</file>

<file path=xl/sharedStrings.xml><?xml version="1.0" encoding="utf-8"?>
<sst xmlns="http://schemas.openxmlformats.org/spreadsheetml/2006/main" count="70" uniqueCount="70">
  <si>
    <t>Ник</t>
  </si>
  <si>
    <t>__Nata__</t>
  </si>
  <si>
    <t>agent007</t>
  </si>
  <si>
    <t>Brusnica</t>
  </si>
  <si>
    <t>Cky</t>
  </si>
  <si>
    <t>elena-g</t>
  </si>
  <si>
    <t>Iri4ka.com</t>
  </si>
  <si>
    <t>JoL</t>
  </si>
  <si>
    <t>korneplod</t>
  </si>
  <si>
    <t>LeoNaBob</t>
  </si>
  <si>
    <t>Lisa2</t>
  </si>
  <si>
    <t>Luna-13</t>
  </si>
  <si>
    <t>Maggy03</t>
  </si>
  <si>
    <t>missssss</t>
  </si>
  <si>
    <t>natka-vasilisa</t>
  </si>
  <si>
    <t>salandra</t>
  </si>
  <si>
    <t>Valya1</t>
  </si>
  <si>
    <t>Алиска</t>
  </si>
  <si>
    <t>Енечка:)</t>
  </si>
  <si>
    <t>Жекин</t>
  </si>
  <si>
    <t>ирина иваненко</t>
  </si>
  <si>
    <t>ирина1515</t>
  </si>
  <si>
    <t>Катуниха</t>
  </si>
  <si>
    <t>М32</t>
  </si>
  <si>
    <t>маргом</t>
  </si>
  <si>
    <t>Оксана312</t>
  </si>
  <si>
    <t>симптом</t>
  </si>
  <si>
    <t>Чешуйка</t>
  </si>
  <si>
    <t>Элен и ребята</t>
  </si>
  <si>
    <t>Наталья17</t>
  </si>
  <si>
    <t>ИТОГО ТР</t>
  </si>
  <si>
    <t>Z-Z-Z-sonya</t>
  </si>
  <si>
    <t>ТР (без учета ТР за косметику и коробочки)</t>
  </si>
  <si>
    <t>ТР за косметику из сбора</t>
  </si>
  <si>
    <t>ТР за коробочки из сбора</t>
  </si>
  <si>
    <t>Loving Lotus</t>
  </si>
  <si>
    <t>markina</t>
  </si>
  <si>
    <t>denxxxxx</t>
  </si>
  <si>
    <t>Ксюточка</t>
  </si>
  <si>
    <t>Лисек</t>
  </si>
  <si>
    <t>*Ромашка </t>
  </si>
  <si>
    <t>ulch_s</t>
  </si>
  <si>
    <t>Artemida</t>
  </si>
  <si>
    <t>Zar@</t>
  </si>
  <si>
    <t>Светлая</t>
  </si>
  <si>
    <t>Kenni</t>
  </si>
  <si>
    <t>кошкаМуся</t>
  </si>
  <si>
    <t>Latica</t>
  </si>
  <si>
    <t>Lora1973</t>
  </si>
  <si>
    <t>Елена57</t>
  </si>
  <si>
    <t xml:space="preserve">маняшечка-Q  </t>
  </si>
  <si>
    <t xml:space="preserve">Emmaline  </t>
  </si>
  <si>
    <t xml:space="preserve">&lt;kometa&gt;  </t>
  </si>
  <si>
    <t xml:space="preserve">myshka </t>
  </si>
  <si>
    <t>получила не 20, а 19 масок с водорослями, вычла в ТР за косметику</t>
  </si>
  <si>
    <t>Комментарий</t>
  </si>
  <si>
    <t>не пришли носочки из сбора коробочек, вычла 135р.</t>
  </si>
  <si>
    <t xml:space="preserve">tomila  </t>
  </si>
  <si>
    <t xml:space="preserve">Кена 1973  </t>
  </si>
  <si>
    <t xml:space="preserve">Оля-Яло  </t>
  </si>
  <si>
    <t xml:space="preserve">Ан_нет   </t>
  </si>
  <si>
    <t xml:space="preserve">АленаВид   </t>
  </si>
  <si>
    <t>WINTER KrisTINA</t>
  </si>
  <si>
    <t xml:space="preserve">Аброська </t>
  </si>
  <si>
    <t xml:space="preserve">StopEn  </t>
  </si>
  <si>
    <t xml:space="preserve">Yellpig </t>
  </si>
  <si>
    <t xml:space="preserve">yarosl-anna </t>
  </si>
  <si>
    <t xml:space="preserve">Alisa111 </t>
  </si>
  <si>
    <t>Маска д/глаз с коллагеном пришла вместо трех штук - две, вычла с ТР</t>
  </si>
  <si>
    <t xml:space="preserve">plush_88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</si>
</sst>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/>
  </cellStyleXfs>
  <cellXfs count="17">
    <xf numFmtId="0" fontId="0" fillId="0" borderId="0" xfId="0"/>
    <xf numFmtId="0" fontId="0" fillId="2" borderId="1" xfId="1" applyFont="1"/>
    <xf numFmtId="0" fontId="0" fillId="0" borderId="0" xfId="0"/>
    <xf numFmtId="0" fontId="0" fillId="2" borderId="2" xfId="1" applyFont="1" applyBorder="1"/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horizontal="center" vertical="center" wrapText="1"/>
    </xf>
    <xf numFmtId="0" fontId="0" fillId="2" borderId="1" xfId="1" applyFont="1" applyBorder="1"/>
    <xf numFmtId="0" fontId="0" fillId="2" borderId="1" xfId="1" applyFont="1" applyAlignment="1">
      <alignment horizontal="left"/>
    </xf>
    <xf numFmtId="0" fontId="0" fillId="2" borderId="1" xfId="1" quotePrefix="1" applyFont="1" applyAlignment="1">
      <alignment horizontal="left"/>
    </xf>
    <xf numFmtId="0" fontId="0" fillId="2" borderId="1" xfId="1" applyFont="1" applyAlignment="1">
      <alignment wrapText="1"/>
    </xf>
    <xf numFmtId="0" fontId="2" fillId="2" borderId="3" xfId="1" applyFont="1" applyBorder="1" applyAlignment="1">
      <alignment horizontal="center" vertical="center" wrapText="1"/>
    </xf>
    <xf numFmtId="0" fontId="0" fillId="2" borderId="3" xfId="1" applyFont="1" applyBorder="1"/>
    <xf numFmtId="0" fontId="0" fillId="3" borderId="1" xfId="1" quotePrefix="1" applyFont="1" applyFill="1" applyAlignment="1">
      <alignment horizontal="left"/>
    </xf>
    <xf numFmtId="0" fontId="0" fillId="3" borderId="1" xfId="1" applyFont="1" applyFill="1"/>
    <xf numFmtId="0" fontId="0" fillId="3" borderId="2" xfId="1" applyFont="1" applyFill="1" applyBorder="1"/>
    <xf numFmtId="0" fontId="0" fillId="3" borderId="1" xfId="1" applyFont="1" applyFill="1" applyBorder="1"/>
    <xf numFmtId="0" fontId="0" fillId="3" borderId="1" xfId="1" quotePrefix="1" applyFont="1" applyFill="1"/>
  </cellXfs>
  <cellStyles count="3">
    <cellStyle name="Обычный" xfId="0" builtinId="0"/>
    <cellStyle name="Обычный 2" xfId="2"/>
    <cellStyle name="Примечание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pane ySplit="1" topLeftCell="A2" activePane="bottomLeft" state="frozen"/>
      <selection pane="bottomLeft" activeCell="K54" sqref="K54"/>
    </sheetView>
  </sheetViews>
  <sheetFormatPr defaultRowHeight="15" x14ac:dyDescent="0.25"/>
  <cols>
    <col min="1" max="1" width="15.85546875" bestFit="1" customWidth="1"/>
    <col min="2" max="2" width="24.5703125" customWidth="1"/>
    <col min="3" max="3" width="14.5703125" customWidth="1"/>
    <col min="4" max="4" width="12.7109375" style="2" customWidth="1"/>
    <col min="5" max="5" width="12.140625" customWidth="1"/>
    <col min="6" max="6" width="66.42578125" bestFit="1" customWidth="1"/>
  </cols>
  <sheetData>
    <row r="1" spans="1:6" ht="45" x14ac:dyDescent="0.25">
      <c r="A1" s="4" t="s">
        <v>0</v>
      </c>
      <c r="B1" s="5" t="s">
        <v>32</v>
      </c>
      <c r="C1" s="5" t="s">
        <v>33</v>
      </c>
      <c r="D1" s="5" t="s">
        <v>34</v>
      </c>
      <c r="E1" s="10" t="s">
        <v>30</v>
      </c>
      <c r="F1" s="5" t="s">
        <v>55</v>
      </c>
    </row>
    <row r="2" spans="1:6" x14ac:dyDescent="0.25">
      <c r="A2" s="8">
        <v>586</v>
      </c>
      <c r="B2" s="1"/>
      <c r="C2" s="1">
        <f>3474+404-7</f>
        <v>3871</v>
      </c>
      <c r="D2" s="1">
        <v>418</v>
      </c>
      <c r="E2" s="11">
        <f>B2+C2+D2</f>
        <v>4289</v>
      </c>
      <c r="F2" s="1" t="s">
        <v>54</v>
      </c>
    </row>
    <row r="3" spans="1:6" s="2" customFormat="1" x14ac:dyDescent="0.25">
      <c r="A3" s="12">
        <v>9316762</v>
      </c>
      <c r="B3" s="1">
        <v>468</v>
      </c>
      <c r="C3" s="1"/>
      <c r="D3" s="1"/>
      <c r="E3" s="11">
        <f>B3+C3+D3</f>
        <v>468</v>
      </c>
      <c r="F3" s="1"/>
    </row>
    <row r="4" spans="1:6" s="2" customFormat="1" x14ac:dyDescent="0.25">
      <c r="A4" s="13" t="s">
        <v>40</v>
      </c>
      <c r="B4" s="1">
        <v>247</v>
      </c>
      <c r="C4" s="1"/>
      <c r="D4" s="1"/>
      <c r="E4" s="11">
        <f>B4+C4+D4</f>
        <v>247</v>
      </c>
      <c r="F4" s="1"/>
    </row>
    <row r="5" spans="1:6" x14ac:dyDescent="0.25">
      <c r="A5" s="13" t="s">
        <v>1</v>
      </c>
      <c r="B5" s="1">
        <f>99+70+190+455</f>
        <v>814</v>
      </c>
      <c r="C5" s="1"/>
      <c r="D5" s="1"/>
      <c r="E5" s="11">
        <f>B5+C5+D5</f>
        <v>814</v>
      </c>
      <c r="F5" s="1"/>
    </row>
    <row r="6" spans="1:6" x14ac:dyDescent="0.25">
      <c r="A6" s="8" t="s">
        <v>52</v>
      </c>
      <c r="B6" s="1"/>
      <c r="C6" s="1">
        <v>14</v>
      </c>
      <c r="D6" s="1"/>
      <c r="E6" s="11">
        <f>B6+C6+D6</f>
        <v>14</v>
      </c>
      <c r="F6" s="1"/>
    </row>
    <row r="7" spans="1:6" x14ac:dyDescent="0.25">
      <c r="A7" s="13" t="s">
        <v>2</v>
      </c>
      <c r="B7" s="1">
        <f>442+650+221</f>
        <v>1313</v>
      </c>
      <c r="C7" s="1"/>
      <c r="D7" s="1"/>
      <c r="E7" s="11">
        <f>B7+C7+D7</f>
        <v>1313</v>
      </c>
      <c r="F7" s="1"/>
    </row>
    <row r="8" spans="1:6" s="2" customFormat="1" x14ac:dyDescent="0.25">
      <c r="A8" s="1" t="s">
        <v>67</v>
      </c>
      <c r="B8" s="1"/>
      <c r="C8" s="1">
        <v>204</v>
      </c>
      <c r="D8" s="1"/>
      <c r="E8" s="11">
        <f>B8+C8+D8</f>
        <v>204</v>
      </c>
      <c r="F8" s="1" t="s">
        <v>68</v>
      </c>
    </row>
    <row r="9" spans="1:6" x14ac:dyDescent="0.25">
      <c r="A9" s="14" t="s">
        <v>42</v>
      </c>
      <c r="B9" s="3">
        <v>545</v>
      </c>
      <c r="C9" s="3"/>
      <c r="D9" s="3"/>
      <c r="E9" s="11">
        <f>B9+C9+D9</f>
        <v>545</v>
      </c>
      <c r="F9" s="1"/>
    </row>
    <row r="10" spans="1:6" x14ac:dyDescent="0.25">
      <c r="A10" s="1" t="s">
        <v>3</v>
      </c>
      <c r="B10" s="1">
        <v>263</v>
      </c>
      <c r="C10" s="1"/>
      <c r="D10" s="1">
        <v>166</v>
      </c>
      <c r="E10" s="11">
        <f>B10+C10+D10</f>
        <v>429</v>
      </c>
      <c r="F10" s="1"/>
    </row>
    <row r="11" spans="1:6" x14ac:dyDescent="0.25">
      <c r="A11" s="13" t="s">
        <v>4</v>
      </c>
      <c r="B11" s="1">
        <v>78</v>
      </c>
      <c r="C11" s="1">
        <v>205</v>
      </c>
      <c r="D11" s="1"/>
      <c r="E11" s="11">
        <f>B11+C11+D11</f>
        <v>283</v>
      </c>
      <c r="F11" s="1"/>
    </row>
    <row r="12" spans="1:6" x14ac:dyDescent="0.25">
      <c r="A12" s="13" t="s">
        <v>37</v>
      </c>
      <c r="B12" s="1">
        <f>377+177</f>
        <v>554</v>
      </c>
      <c r="C12" s="1"/>
      <c r="D12" s="1"/>
      <c r="E12" s="11">
        <f>B12+C12+D12</f>
        <v>554</v>
      </c>
      <c r="F12" s="1"/>
    </row>
    <row r="13" spans="1:6" x14ac:dyDescent="0.25">
      <c r="A13" s="6" t="s">
        <v>5</v>
      </c>
      <c r="B13" s="6">
        <f>172+208</f>
        <v>380</v>
      </c>
      <c r="C13" s="6"/>
      <c r="D13" s="6">
        <v>234</v>
      </c>
      <c r="E13" s="11">
        <f>B13+C13+D13</f>
        <v>614</v>
      </c>
      <c r="F13" s="1"/>
    </row>
    <row r="14" spans="1:6" s="2" customFormat="1" x14ac:dyDescent="0.25">
      <c r="A14" s="6" t="s">
        <v>51</v>
      </c>
      <c r="B14" s="6"/>
      <c r="C14" s="6">
        <f>1091+30</f>
        <v>1121</v>
      </c>
      <c r="D14" s="6"/>
      <c r="E14" s="11">
        <f>B14+C14+D14</f>
        <v>1121</v>
      </c>
      <c r="F14" s="1"/>
    </row>
    <row r="15" spans="1:6" x14ac:dyDescent="0.25">
      <c r="A15" s="13" t="s">
        <v>6</v>
      </c>
      <c r="B15" s="1">
        <v>330</v>
      </c>
      <c r="C15" s="1"/>
      <c r="D15" s="1"/>
      <c r="E15" s="11">
        <f>B15+C15+D15</f>
        <v>330</v>
      </c>
      <c r="F15" s="1"/>
    </row>
    <row r="16" spans="1:6" x14ac:dyDescent="0.25">
      <c r="A16" s="13" t="s">
        <v>7</v>
      </c>
      <c r="B16" s="1">
        <f>174+29+18+146</f>
        <v>367</v>
      </c>
      <c r="C16" s="1"/>
      <c r="D16" s="1"/>
      <c r="E16" s="11">
        <f>B16+C16+D16</f>
        <v>367</v>
      </c>
      <c r="F16" s="1"/>
    </row>
    <row r="17" spans="1:6" x14ac:dyDescent="0.25">
      <c r="A17" s="1" t="s">
        <v>45</v>
      </c>
      <c r="B17" s="1">
        <v>468</v>
      </c>
      <c r="C17" s="1"/>
      <c r="D17" s="1"/>
      <c r="E17" s="11">
        <f>B17+C17+D17</f>
        <v>468</v>
      </c>
      <c r="F17" s="1"/>
    </row>
    <row r="18" spans="1:6" s="2" customFormat="1" x14ac:dyDescent="0.25">
      <c r="A18" s="1" t="s">
        <v>8</v>
      </c>
      <c r="B18" s="1"/>
      <c r="C18" s="1">
        <v>21</v>
      </c>
      <c r="D18" s="1"/>
      <c r="E18" s="11">
        <f>B18+C18+D18</f>
        <v>21</v>
      </c>
      <c r="F18" s="1"/>
    </row>
    <row r="19" spans="1:6" x14ac:dyDescent="0.25">
      <c r="A19" s="1" t="s">
        <v>47</v>
      </c>
      <c r="B19" s="1">
        <v>81</v>
      </c>
      <c r="C19" s="1"/>
      <c r="D19" s="1"/>
      <c r="E19" s="11">
        <f>B19+C19+D19</f>
        <v>81</v>
      </c>
      <c r="F19" s="1"/>
    </row>
    <row r="20" spans="1:6" x14ac:dyDescent="0.25">
      <c r="A20" s="13" t="s">
        <v>9</v>
      </c>
      <c r="B20" s="1">
        <f>312+624+1253</f>
        <v>2189</v>
      </c>
      <c r="C20" s="1"/>
      <c r="D20" s="1"/>
      <c r="E20" s="11">
        <f>B20+C20+D20</f>
        <v>2189</v>
      </c>
      <c r="F20" s="1"/>
    </row>
    <row r="21" spans="1:6" x14ac:dyDescent="0.25">
      <c r="A21" s="1" t="s">
        <v>10</v>
      </c>
      <c r="B21" s="1">
        <v>156</v>
      </c>
      <c r="C21" s="1">
        <v>143</v>
      </c>
      <c r="D21" s="1"/>
      <c r="E21" s="11">
        <f>B21+C21+D21</f>
        <v>299</v>
      </c>
      <c r="F21" s="1"/>
    </row>
    <row r="22" spans="1:6" x14ac:dyDescent="0.25">
      <c r="A22" s="13" t="s">
        <v>48</v>
      </c>
      <c r="B22" s="1"/>
      <c r="C22" s="1"/>
      <c r="D22" s="1"/>
      <c r="E22" s="11">
        <f>B22+C22+D22</f>
        <v>0</v>
      </c>
      <c r="F22" s="1"/>
    </row>
    <row r="23" spans="1:6" x14ac:dyDescent="0.25">
      <c r="A23" s="1" t="s">
        <v>35</v>
      </c>
      <c r="B23" s="1">
        <v>1040</v>
      </c>
      <c r="C23" s="1"/>
      <c r="D23" s="1"/>
      <c r="E23" s="11">
        <f>B23+C23+D23</f>
        <v>1040</v>
      </c>
      <c r="F23" s="1"/>
    </row>
    <row r="24" spans="1:6" x14ac:dyDescent="0.25">
      <c r="A24" s="13" t="s">
        <v>11</v>
      </c>
      <c r="B24" s="1">
        <f>70+247</f>
        <v>317</v>
      </c>
      <c r="C24" s="1"/>
      <c r="D24" s="1"/>
      <c r="E24" s="11">
        <f>B24+C24+D24</f>
        <v>317</v>
      </c>
      <c r="F24" s="1"/>
    </row>
    <row r="25" spans="1:6" x14ac:dyDescent="0.25">
      <c r="A25" s="14" t="s">
        <v>12</v>
      </c>
      <c r="B25" s="3">
        <v>699</v>
      </c>
      <c r="C25" s="3"/>
      <c r="D25" s="3"/>
      <c r="E25" s="11">
        <f>B25+C25+D25</f>
        <v>699</v>
      </c>
      <c r="F25" s="1"/>
    </row>
    <row r="26" spans="1:6" x14ac:dyDescent="0.25">
      <c r="A26" s="15" t="s">
        <v>36</v>
      </c>
      <c r="B26" s="6">
        <v>416</v>
      </c>
      <c r="C26" s="6"/>
      <c r="D26" s="1">
        <v>297</v>
      </c>
      <c r="E26" s="11">
        <f>B26+C26+D26</f>
        <v>713</v>
      </c>
      <c r="F26" s="1"/>
    </row>
    <row r="27" spans="1:6" x14ac:dyDescent="0.25">
      <c r="A27" s="13" t="s">
        <v>13</v>
      </c>
      <c r="B27" s="1">
        <v>788</v>
      </c>
      <c r="C27" s="1"/>
      <c r="D27" s="1"/>
      <c r="E27" s="11">
        <f>B27+C27+D27</f>
        <v>788</v>
      </c>
      <c r="F27" s="1"/>
    </row>
    <row r="28" spans="1:6" s="2" customFormat="1" x14ac:dyDescent="0.25">
      <c r="A28" s="9" t="s">
        <v>53</v>
      </c>
      <c r="B28" s="1"/>
      <c r="C28" s="1">
        <v>37</v>
      </c>
      <c r="D28" s="1"/>
      <c r="E28" s="11">
        <f>B28+C28+D28</f>
        <v>37</v>
      </c>
      <c r="F28" s="1"/>
    </row>
    <row r="29" spans="1:6" x14ac:dyDescent="0.25">
      <c r="A29" s="13" t="s">
        <v>14</v>
      </c>
      <c r="B29" s="1">
        <f>562+858+260</f>
        <v>1680</v>
      </c>
      <c r="C29" s="1">
        <f>107+146</f>
        <v>253</v>
      </c>
      <c r="D29" s="1">
        <v>-135</v>
      </c>
      <c r="E29" s="11">
        <f>B29+C29+D29</f>
        <v>1798</v>
      </c>
      <c r="F29" s="1" t="s">
        <v>56</v>
      </c>
    </row>
    <row r="30" spans="1:6" s="2" customFormat="1" x14ac:dyDescent="0.25">
      <c r="A30" s="1" t="s">
        <v>69</v>
      </c>
      <c r="B30" s="1"/>
      <c r="C30" s="1"/>
      <c r="D30" s="1">
        <v>114</v>
      </c>
      <c r="E30" s="11">
        <f>B30+C30+D30</f>
        <v>114</v>
      </c>
      <c r="F30" s="1"/>
    </row>
    <row r="31" spans="1:6" x14ac:dyDescent="0.25">
      <c r="A31" s="13" t="s">
        <v>15</v>
      </c>
      <c r="B31" s="1">
        <v>221</v>
      </c>
      <c r="C31" s="1"/>
      <c r="D31" s="1"/>
      <c r="E31" s="11">
        <f>B31+C31+D31</f>
        <v>221</v>
      </c>
      <c r="F31" s="1"/>
    </row>
    <row r="32" spans="1:6" s="2" customFormat="1" x14ac:dyDescent="0.25">
      <c r="A32" s="1" t="s">
        <v>64</v>
      </c>
      <c r="B32" s="1"/>
      <c r="C32" s="1">
        <v>232</v>
      </c>
      <c r="D32" s="1"/>
      <c r="E32" s="11">
        <f>B32+C32+D32</f>
        <v>232</v>
      </c>
      <c r="F32" s="1"/>
    </row>
    <row r="33" spans="1:6" s="2" customFormat="1" x14ac:dyDescent="0.25">
      <c r="A33" s="1" t="s">
        <v>57</v>
      </c>
      <c r="B33" s="1"/>
      <c r="C33" s="1">
        <v>57</v>
      </c>
      <c r="D33" s="1"/>
      <c r="E33" s="11">
        <f>B33+C33+D33</f>
        <v>57</v>
      </c>
      <c r="F33" s="1"/>
    </row>
    <row r="34" spans="1:6" x14ac:dyDescent="0.25">
      <c r="A34" s="13" t="s">
        <v>41</v>
      </c>
      <c r="B34" s="1">
        <v>663</v>
      </c>
      <c r="C34" s="1"/>
      <c r="D34" s="1"/>
      <c r="E34" s="11">
        <f>B34+C34+D34</f>
        <v>663</v>
      </c>
      <c r="F34" s="1"/>
    </row>
    <row r="35" spans="1:6" x14ac:dyDescent="0.25">
      <c r="A35" s="15" t="s">
        <v>16</v>
      </c>
      <c r="B35" s="6">
        <v>208</v>
      </c>
      <c r="C35" s="6"/>
      <c r="D35" s="1"/>
      <c r="E35" s="11">
        <f>B35+C35+D35</f>
        <v>208</v>
      </c>
      <c r="F35" s="1"/>
    </row>
    <row r="36" spans="1:6" s="2" customFormat="1" x14ac:dyDescent="0.25">
      <c r="A36" s="6" t="s">
        <v>62</v>
      </c>
      <c r="B36" s="6"/>
      <c r="C36" s="6">
        <v>284</v>
      </c>
      <c r="D36" s="1"/>
      <c r="E36" s="11">
        <f>B36+C36+D36</f>
        <v>284</v>
      </c>
      <c r="F36" s="1"/>
    </row>
    <row r="37" spans="1:6" s="2" customFormat="1" x14ac:dyDescent="0.25">
      <c r="A37" s="6" t="s">
        <v>66</v>
      </c>
      <c r="B37" s="6"/>
      <c r="C37" s="6">
        <v>816</v>
      </c>
      <c r="D37" s="1"/>
      <c r="E37" s="11">
        <f>B37+C37+D37</f>
        <v>816</v>
      </c>
      <c r="F37" s="1"/>
    </row>
    <row r="38" spans="1:6" s="2" customFormat="1" x14ac:dyDescent="0.25">
      <c r="A38" s="6" t="s">
        <v>65</v>
      </c>
      <c r="B38" s="6"/>
      <c r="C38" s="6">
        <v>175</v>
      </c>
      <c r="D38" s="1"/>
      <c r="E38" s="11">
        <f>B38+C38+D38</f>
        <v>175</v>
      </c>
      <c r="F38" s="1"/>
    </row>
    <row r="39" spans="1:6" x14ac:dyDescent="0.25">
      <c r="A39" s="16" t="s">
        <v>43</v>
      </c>
      <c r="B39" s="1">
        <v>73</v>
      </c>
      <c r="C39" s="1"/>
      <c r="D39" s="1"/>
      <c r="E39" s="11">
        <f>B39+C39+D39</f>
        <v>73</v>
      </c>
      <c r="F39" s="1"/>
    </row>
    <row r="40" spans="1:6" x14ac:dyDescent="0.25">
      <c r="A40" s="13" t="s">
        <v>31</v>
      </c>
      <c r="B40" s="1">
        <f>432+143+351</f>
        <v>926</v>
      </c>
      <c r="C40" s="1"/>
      <c r="D40" s="1"/>
      <c r="E40" s="11">
        <f>B40+C40+D40</f>
        <v>926</v>
      </c>
      <c r="F40" s="1"/>
    </row>
    <row r="41" spans="1:6" s="2" customFormat="1" x14ac:dyDescent="0.25">
      <c r="A41" s="1" t="s">
        <v>63</v>
      </c>
      <c r="B41" s="1"/>
      <c r="C41" s="1">
        <v>224</v>
      </c>
      <c r="D41" s="1"/>
      <c r="E41" s="11">
        <f>B41+C41+D41</f>
        <v>224</v>
      </c>
      <c r="F41" s="1"/>
    </row>
    <row r="42" spans="1:6" s="2" customFormat="1" x14ac:dyDescent="0.25">
      <c r="A42" s="1" t="s">
        <v>61</v>
      </c>
      <c r="B42" s="1"/>
      <c r="C42" s="1">
        <v>106</v>
      </c>
      <c r="D42" s="1"/>
      <c r="E42" s="11">
        <f>B42+C42+D42</f>
        <v>106</v>
      </c>
      <c r="F42" s="1"/>
    </row>
    <row r="43" spans="1:6" x14ac:dyDescent="0.25">
      <c r="A43" s="13" t="s">
        <v>17</v>
      </c>
      <c r="B43" s="1">
        <v>359</v>
      </c>
      <c r="C43" s="1"/>
      <c r="D43" s="1"/>
      <c r="E43" s="11">
        <f>B43+C43+D43</f>
        <v>359</v>
      </c>
      <c r="F43" s="1"/>
    </row>
    <row r="44" spans="1:6" s="2" customFormat="1" x14ac:dyDescent="0.25">
      <c r="A44" s="1" t="s">
        <v>60</v>
      </c>
      <c r="B44" s="1"/>
      <c r="C44" s="1">
        <v>21</v>
      </c>
      <c r="D44" s="1"/>
      <c r="E44" s="11">
        <f>B44+C44+D44</f>
        <v>21</v>
      </c>
      <c r="F44" s="1"/>
    </row>
    <row r="45" spans="1:6" x14ac:dyDescent="0.25">
      <c r="A45" s="1" t="s">
        <v>49</v>
      </c>
      <c r="B45" s="1"/>
      <c r="C45" s="1"/>
      <c r="D45" s="1"/>
      <c r="E45" s="11">
        <f>B45+C45+D45</f>
        <v>0</v>
      </c>
      <c r="F45" s="1"/>
    </row>
    <row r="46" spans="1:6" x14ac:dyDescent="0.25">
      <c r="A46" s="1" t="s">
        <v>18</v>
      </c>
      <c r="B46" s="1">
        <v>840</v>
      </c>
      <c r="C46" s="1"/>
      <c r="D46" s="1"/>
      <c r="E46" s="11">
        <f>B46+C46+D46</f>
        <v>840</v>
      </c>
      <c r="F46" s="1"/>
    </row>
    <row r="47" spans="1:6" x14ac:dyDescent="0.25">
      <c r="A47" s="1" t="s">
        <v>19</v>
      </c>
      <c r="B47" s="1">
        <v>109</v>
      </c>
      <c r="C47" s="1">
        <v>175</v>
      </c>
      <c r="D47" s="1">
        <v>91</v>
      </c>
      <c r="E47" s="11">
        <f>B47+C47+D47</f>
        <v>375</v>
      </c>
      <c r="F47" s="1"/>
    </row>
    <row r="48" spans="1:6" x14ac:dyDescent="0.25">
      <c r="A48" s="1" t="s">
        <v>20</v>
      </c>
      <c r="B48" s="1">
        <v>182</v>
      </c>
      <c r="C48" s="1"/>
      <c r="D48" s="6"/>
      <c r="E48" s="11">
        <f>B48+C48+D48</f>
        <v>182</v>
      </c>
      <c r="F48" s="1"/>
    </row>
    <row r="49" spans="1:6" x14ac:dyDescent="0.25">
      <c r="A49" s="13" t="s">
        <v>21</v>
      </c>
      <c r="B49" s="1">
        <f>156+117</f>
        <v>273</v>
      </c>
      <c r="C49" s="1">
        <v>21</v>
      </c>
      <c r="D49" s="1"/>
      <c r="E49" s="11">
        <f>B49+C49+D49</f>
        <v>294</v>
      </c>
      <c r="F49" s="1"/>
    </row>
    <row r="50" spans="1:6" x14ac:dyDescent="0.25">
      <c r="A50" s="15" t="s">
        <v>22</v>
      </c>
      <c r="B50" s="6">
        <v>117</v>
      </c>
      <c r="C50" s="6">
        <v>80</v>
      </c>
      <c r="D50" s="7"/>
      <c r="E50" s="11">
        <f>B50+C50+D50</f>
        <v>197</v>
      </c>
      <c r="F50" s="1"/>
    </row>
    <row r="51" spans="1:6" s="2" customFormat="1" x14ac:dyDescent="0.25">
      <c r="A51" s="6" t="s">
        <v>58</v>
      </c>
      <c r="B51" s="6"/>
      <c r="C51" s="6">
        <v>164</v>
      </c>
      <c r="D51" s="7"/>
      <c r="E51" s="11">
        <f>B51+C51+D51</f>
        <v>164</v>
      </c>
      <c r="F51" s="1"/>
    </row>
    <row r="52" spans="1:6" x14ac:dyDescent="0.25">
      <c r="A52" s="13" t="s">
        <v>46</v>
      </c>
      <c r="B52" s="1">
        <v>42</v>
      </c>
      <c r="C52" s="1"/>
      <c r="D52" s="1"/>
      <c r="E52" s="11">
        <f>B52+C52+D52</f>
        <v>42</v>
      </c>
      <c r="F52" s="1"/>
    </row>
    <row r="53" spans="1:6" x14ac:dyDescent="0.25">
      <c r="A53" s="13" t="s">
        <v>38</v>
      </c>
      <c r="B53" s="1">
        <v>156</v>
      </c>
      <c r="C53" s="1"/>
      <c r="D53" s="1"/>
      <c r="E53" s="11">
        <f>B53+C53+D53</f>
        <v>156</v>
      </c>
      <c r="F53" s="1"/>
    </row>
    <row r="54" spans="1:6" x14ac:dyDescent="0.25">
      <c r="A54" s="13" t="s">
        <v>39</v>
      </c>
      <c r="B54" s="1">
        <v>161</v>
      </c>
      <c r="C54" s="1"/>
      <c r="D54" s="1">
        <v>95</v>
      </c>
      <c r="E54" s="11">
        <f>B54+C54+D54</f>
        <v>256</v>
      </c>
      <c r="F54" s="1"/>
    </row>
    <row r="55" spans="1:6" x14ac:dyDescent="0.25">
      <c r="A55" s="13" t="s">
        <v>23</v>
      </c>
      <c r="B55" s="1">
        <f>291+52</f>
        <v>343</v>
      </c>
      <c r="C55" s="1"/>
      <c r="D55" s="1"/>
      <c r="E55" s="11">
        <f>B55+C55+D55</f>
        <v>343</v>
      </c>
      <c r="F55" s="1"/>
    </row>
    <row r="56" spans="1:6" s="2" customFormat="1" x14ac:dyDescent="0.25">
      <c r="A56" s="1" t="s">
        <v>50</v>
      </c>
      <c r="B56" s="1"/>
      <c r="C56" s="1">
        <v>27</v>
      </c>
      <c r="D56" s="1"/>
      <c r="E56" s="11">
        <f>B56+C56+D56</f>
        <v>27</v>
      </c>
      <c r="F56" s="1"/>
    </row>
    <row r="57" spans="1:6" x14ac:dyDescent="0.25">
      <c r="A57" s="15" t="s">
        <v>24</v>
      </c>
      <c r="B57" s="6">
        <v>91</v>
      </c>
      <c r="C57" s="6"/>
      <c r="D57" s="1"/>
      <c r="E57" s="11">
        <f>B57+C57+D57</f>
        <v>91</v>
      </c>
      <c r="F57" s="1"/>
    </row>
    <row r="58" spans="1:6" x14ac:dyDescent="0.25">
      <c r="A58" s="1" t="s">
        <v>29</v>
      </c>
      <c r="B58" s="1">
        <f>44+429+455</f>
        <v>928</v>
      </c>
      <c r="C58" s="1"/>
      <c r="D58" s="1"/>
      <c r="E58" s="11">
        <f>B58+C58+D58</f>
        <v>928</v>
      </c>
      <c r="F58" s="1"/>
    </row>
    <row r="59" spans="1:6" x14ac:dyDescent="0.25">
      <c r="A59" s="1" t="s">
        <v>25</v>
      </c>
      <c r="B59" s="1">
        <v>156</v>
      </c>
      <c r="C59" s="1">
        <v>130</v>
      </c>
      <c r="D59" s="1"/>
      <c r="E59" s="11">
        <f>B59+C59+D59</f>
        <v>286</v>
      </c>
      <c r="F59" s="1"/>
    </row>
    <row r="60" spans="1:6" s="2" customFormat="1" x14ac:dyDescent="0.25">
      <c r="A60" s="1" t="s">
        <v>59</v>
      </c>
      <c r="B60" s="1"/>
      <c r="C60" s="1">
        <v>234</v>
      </c>
      <c r="D60" s="1">
        <v>13</v>
      </c>
      <c r="E60" s="11">
        <f>B60+C60+D60</f>
        <v>247</v>
      </c>
      <c r="F60" s="1"/>
    </row>
    <row r="61" spans="1:6" x14ac:dyDescent="0.25">
      <c r="A61" s="13" t="s">
        <v>44</v>
      </c>
      <c r="B61" s="1">
        <f>211+265</f>
        <v>476</v>
      </c>
      <c r="C61" s="1"/>
      <c r="D61" s="1"/>
      <c r="E61" s="11">
        <f>B61+C61+D61</f>
        <v>476</v>
      </c>
      <c r="F61" s="1"/>
    </row>
    <row r="62" spans="1:6" x14ac:dyDescent="0.25">
      <c r="A62" s="1" t="s">
        <v>26</v>
      </c>
      <c r="B62" s="1">
        <v>221</v>
      </c>
      <c r="C62" s="1">
        <v>736</v>
      </c>
      <c r="D62" s="1">
        <v>42</v>
      </c>
      <c r="E62" s="11">
        <f>B62+C62+D62</f>
        <v>999</v>
      </c>
      <c r="F62" s="1"/>
    </row>
    <row r="63" spans="1:6" x14ac:dyDescent="0.25">
      <c r="A63" s="13" t="s">
        <v>27</v>
      </c>
      <c r="B63" s="1">
        <v>432</v>
      </c>
      <c r="C63" s="1"/>
      <c r="D63" s="1">
        <v>104</v>
      </c>
      <c r="E63" s="11">
        <f>B63+C63+D63</f>
        <v>536</v>
      </c>
      <c r="F63" s="1"/>
    </row>
    <row r="64" spans="1:6" x14ac:dyDescent="0.25">
      <c r="A64" s="13" t="s">
        <v>28</v>
      </c>
      <c r="B64" s="1">
        <v>221</v>
      </c>
      <c r="C64" s="1">
        <v>249</v>
      </c>
      <c r="D64" s="1"/>
      <c r="E64" s="11">
        <f>B64+C64+D64</f>
        <v>470</v>
      </c>
      <c r="F64" s="1"/>
    </row>
  </sheetData>
  <sheetProtection algorithmName="SHA-512" hashValue="+HCM1EhLZ3cqNITTpaDcgP2qfm4z4ZYh82Yx/5PitpHzP4nQ9eifpRk+s1CaAaFX3UMwk+nUJ0zFYLFcrlROsA==" saltValue="HaGLovCW0gf7AwI9V2hKew==" spinCount="100000" sheet="1" formatCells="0" formatColumns="0" formatRows="0" insertColumns="0" insertRows="0" insertHyperlinks="0" deleteColumns="0" deleteRows="0" sort="0" autoFilter="0" pivotTables="0"/>
  <sortState ref="A2:F6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1.12.16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ЛеЛеночк@</dc:creator>
  <cp:lastModifiedBy>ЛеЛеночк@</cp:lastModifiedBy>
  <dcterms:created xsi:type="dcterms:W3CDTF">2016-11-21T07:20:47Z</dcterms:created>
  <dcterms:modified xsi:type="dcterms:W3CDTF">2016-12-01T17:57:25Z</dcterms:modified>
</cp:coreProperties>
</file>