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935" windowWidth="15480" windowHeight="4770" activeTab="0"/>
  </bookViews>
  <sheets>
    <sheet name="Прайс-лист" sheetId="1" r:id="rId1"/>
    <sheet name="рекомендованные цены в евро" sheetId="2" state="hidden" r:id="rId2"/>
    <sheet name="Лист3" sheetId="3" state="hidden" r:id="rId3"/>
    <sheet name="Лист1" sheetId="4" state="hidden" r:id="rId4"/>
    <sheet name="Лист2" sheetId="5" r:id="rId5"/>
    <sheet name="Отчет о совместимости" sheetId="6" r:id="rId6"/>
  </sheets>
  <definedNames>
    <definedName name="_xlnm._FilterDatabase" localSheetId="0" hidden="1">'Прайс-лист'!$B$1:$B$424</definedName>
    <definedName name="_xlnm.Print_Area" localSheetId="0">'Прайс-лист'!$B$1:$E$424</definedName>
  </definedNames>
  <calcPr fullCalcOnLoad="1"/>
</workbook>
</file>

<file path=xl/sharedStrings.xml><?xml version="1.0" encoding="utf-8"?>
<sst xmlns="http://schemas.openxmlformats.org/spreadsheetml/2006/main" count="1709" uniqueCount="641">
  <si>
    <t>Бланк заказа</t>
  </si>
  <si>
    <t>Название салона</t>
  </si>
  <si>
    <t>Адрес доставки</t>
  </si>
  <si>
    <t>№</t>
  </si>
  <si>
    <t>КОД/REF</t>
  </si>
  <si>
    <t>НАИМЕНОВАНИЕ</t>
  </si>
  <si>
    <t xml:space="preserve"> ОБЪЕМ</t>
  </si>
  <si>
    <t>ЦЕНА,  у.е.</t>
  </si>
  <si>
    <t>СРЕДСТВА ДОМАШНЕГО УХОДА</t>
  </si>
  <si>
    <t>ACADAYSPA</t>
  </si>
  <si>
    <t>LIFT</t>
  </si>
  <si>
    <t>Пилинг для тела с белыми песчинками Бора Бора</t>
  </si>
  <si>
    <t>200 мл</t>
  </si>
  <si>
    <t>Подтягивающий крем для тела</t>
  </si>
  <si>
    <t>Сыворотка-лифтинг для бюста</t>
  </si>
  <si>
    <t>50 мл</t>
  </si>
  <si>
    <t>Сыворотка-объем для бюста</t>
  </si>
  <si>
    <t>RELAX</t>
  </si>
  <si>
    <t>Ванна RELAX</t>
  </si>
  <si>
    <t>300 мл</t>
  </si>
  <si>
    <t>Релаксирующее масло-шелк</t>
  </si>
  <si>
    <t>150 мл</t>
  </si>
  <si>
    <t>Крем-пудра для тела</t>
  </si>
  <si>
    <t>Спрей для уставших ног</t>
  </si>
  <si>
    <t>TONIC</t>
  </si>
  <si>
    <t xml:space="preserve">Ванна TONIC </t>
  </si>
  <si>
    <t>Пена для душа</t>
  </si>
  <si>
    <t>Сухой скраб для тела</t>
  </si>
  <si>
    <t>Увлажняющий спрей для тела</t>
  </si>
  <si>
    <t>Тонизирующий спрей для тела</t>
  </si>
  <si>
    <t>SLIM</t>
  </si>
  <si>
    <t>Ванна SLIM</t>
  </si>
  <si>
    <t xml:space="preserve">Скраб с гималайской солью </t>
  </si>
  <si>
    <t xml:space="preserve">Гель для детксикации и моделирования силуэта </t>
  </si>
  <si>
    <t>Очищающее эссенциальное масло</t>
  </si>
  <si>
    <t>15 мл</t>
  </si>
  <si>
    <t>Питательное эссенциальное масло</t>
  </si>
  <si>
    <t>Увлажняющее эссенциальное масло</t>
  </si>
  <si>
    <t>Восстанавливающее эссенциальное масло</t>
  </si>
  <si>
    <t>Нормализующий крем Acad'aromes</t>
  </si>
  <si>
    <t xml:space="preserve">50 мл </t>
  </si>
  <si>
    <t>Питательный крем Acad'aromes</t>
  </si>
  <si>
    <t>Увлажняющий крем Acad'aromes</t>
  </si>
  <si>
    <t>Восстанавливающий крем Acad'aromes</t>
  </si>
  <si>
    <t>Эссенциальное масло для похудения</t>
  </si>
  <si>
    <t>100 мл</t>
  </si>
  <si>
    <t>Тонизирующее эссенциальное масло</t>
  </si>
  <si>
    <t>Мягкий пилинг</t>
  </si>
  <si>
    <t xml:space="preserve">75 мл </t>
  </si>
  <si>
    <t>Программа против покраснений</t>
  </si>
  <si>
    <t>Успокаивающая маска</t>
  </si>
  <si>
    <t>75 мл</t>
  </si>
  <si>
    <t>Гель для умывания, легкого бритья и увлажнения</t>
  </si>
  <si>
    <t>Активный увлажняющий матирующий бальзам</t>
  </si>
  <si>
    <t>Активный восстанавливающий бальзам от морщин</t>
  </si>
  <si>
    <t>Гель для контура глаз от отеков и морщин</t>
  </si>
  <si>
    <t>Гель-душ 2 в 1 для тела и волос</t>
  </si>
  <si>
    <t>250 мл</t>
  </si>
  <si>
    <t>Молочко-мягкий пилинг 2 в 1</t>
  </si>
  <si>
    <t>Увлажняющий тоник</t>
  </si>
  <si>
    <t>Легкий увлажняющий очищающий гель</t>
  </si>
  <si>
    <t>Увлажняющая освежающая эмульсия</t>
  </si>
  <si>
    <t>Мягкий увлажняющий крем-бархат</t>
  </si>
  <si>
    <t>Питательный увлажняющий крем-комфорт</t>
  </si>
  <si>
    <t>Смягчающая восстанавливающая крем-маска</t>
  </si>
  <si>
    <t>75мл</t>
  </si>
  <si>
    <t>1 шт.</t>
  </si>
  <si>
    <t>НАУЧНАЯ СИСТЕМА / SCIENTIFIC SYSTEM</t>
  </si>
  <si>
    <t>Очищающее молочко</t>
  </si>
  <si>
    <t>Тоник</t>
  </si>
  <si>
    <t>Увлажняющий уход</t>
  </si>
  <si>
    <t>Подтягивающий уход</t>
  </si>
  <si>
    <t>Стимулирующая увлажняющая маска</t>
  </si>
  <si>
    <t>Крем-маска для контура глаз и губ</t>
  </si>
  <si>
    <t>40 мл</t>
  </si>
  <si>
    <t>Крем-лифтинг для лица и шеи</t>
  </si>
  <si>
    <t>Абсолютный восстанавливающий уход  LIMITED EDITION</t>
  </si>
  <si>
    <t>Абсолютный восстанавливающий уход</t>
  </si>
  <si>
    <t>Корректор мимических морщин BORELAX</t>
  </si>
  <si>
    <t>30 мл</t>
  </si>
  <si>
    <t>Наполняющий укрепляющий уход</t>
  </si>
  <si>
    <t>Абсолютный восстанавливающий концентрат</t>
  </si>
  <si>
    <t>Аболютный уход для рук</t>
  </si>
  <si>
    <t>Уход для губ, увеличивающий объем</t>
  </si>
  <si>
    <t>НОВАЯ ГИПОАЛЛЕРГЕННАЯ ЛИНИЯ / HYPO-SENSIBLE  ЛИЦО</t>
  </si>
  <si>
    <t>ЭТАП 1: ОЧИЩЕНИЕ- ОТШЕЛУШИВАНИЕ</t>
  </si>
  <si>
    <t>ОЧИЩЕНИЕ БЕЗ ВОДЫ</t>
  </si>
  <si>
    <t xml:space="preserve">Гипоаллергенное молочко </t>
  </si>
  <si>
    <t>Универсальное очищающее средство для лица и глаз</t>
  </si>
  <si>
    <t>250мл</t>
  </si>
  <si>
    <t>Двухфазное средство для снятия макияжа с глаз</t>
  </si>
  <si>
    <t>ОЧИЩЕНИЕ С ВОДОЙ</t>
  </si>
  <si>
    <t>Очищающий гель</t>
  </si>
  <si>
    <t>Очищающий мусс</t>
  </si>
  <si>
    <t>ОЧИЩЕНИЕ С ТОНИКОМ</t>
  </si>
  <si>
    <t>Гипоаллергенный тоник</t>
  </si>
  <si>
    <t>Нормализующий лосьон</t>
  </si>
  <si>
    <t>ОТШЕЛУШИВАНИЕ</t>
  </si>
  <si>
    <t>Растительный пилинг с водорослями</t>
  </si>
  <si>
    <t>0808000</t>
  </si>
  <si>
    <t>Маска-пленка глубокого очищения</t>
  </si>
  <si>
    <t>ЭТАП 2: СТАБИЛИЗАЦИЯ</t>
  </si>
  <si>
    <t>СТАБИЛИЗАЦИЯ ВОДНОГО БАЛАНСА</t>
  </si>
  <si>
    <t>Увлажняющий защитный крем Programme Hydratant</t>
  </si>
  <si>
    <t>Увлажняющий восстанавливающий крем Hydrastiane</t>
  </si>
  <si>
    <t>СТАБИЛИЗАЦИЯ ЛИПИДНОГО БАЛАНСА +</t>
  </si>
  <si>
    <t>Гипоаллергенный дневной защитный крем</t>
  </si>
  <si>
    <t>0407000</t>
  </si>
  <si>
    <t>Питательный восстанавливающий крем Dermonyl</t>
  </si>
  <si>
    <t>2079000</t>
  </si>
  <si>
    <t>Интенсивный питательный крем Programme Nutritif</t>
  </si>
  <si>
    <t>2077000</t>
  </si>
  <si>
    <t>Суперзащитный крем Ultra-Protecteur</t>
  </si>
  <si>
    <t>2026000</t>
  </si>
  <si>
    <t>Интенсивная питательная маска</t>
  </si>
  <si>
    <t>8х10 мл</t>
  </si>
  <si>
    <t>СТАБИЛИЗАЦИЯ ЛИПИДНОГО БАЛАНСА -</t>
  </si>
  <si>
    <t>2071000</t>
  </si>
  <si>
    <t>Нормализующий крем</t>
  </si>
  <si>
    <t>0809000</t>
  </si>
  <si>
    <t>Нормализующая эмульсия</t>
  </si>
  <si>
    <t>1065000</t>
  </si>
  <si>
    <t>Очищающая глиняная маска</t>
  </si>
  <si>
    <t>80 мл</t>
  </si>
  <si>
    <t>ЭТАП 3: ДОСТИЖЕНИЕ ЦЕЛИ</t>
  </si>
  <si>
    <t>УКРЕПЛЕНИЕ ДЕЛИКАТНЫХ УЧАСТКОВ КОЖИ</t>
  </si>
  <si>
    <t>0515000</t>
  </si>
  <si>
    <t>Крем для век против морщин</t>
  </si>
  <si>
    <t>0517000</t>
  </si>
  <si>
    <t>Липосомальная программа для век против отеков</t>
  </si>
  <si>
    <t>СНЯТИЕ ПОКРАСНЕНИЙ</t>
  </si>
  <si>
    <t>2190200</t>
  </si>
  <si>
    <t>Освежающий дневной крем</t>
  </si>
  <si>
    <t>ЗАЩИТА ОТ ВРЕДНОГО ВОЗДЕЙСТВИЯ ОКРУЖАЮЩЕЙ СРЕДЫ</t>
  </si>
  <si>
    <t>2078000</t>
  </si>
  <si>
    <t>Кислородно-стимулирующая программа</t>
  </si>
  <si>
    <t>АНТИСТРЕСС</t>
  </si>
  <si>
    <t>2024000</t>
  </si>
  <si>
    <t>Абрикосовая маска</t>
  </si>
  <si>
    <t>ЛЕЧЕНИЕ УГРЕВОЙ СЫПИ</t>
  </si>
  <si>
    <t>0805000</t>
  </si>
  <si>
    <t>Очищающий карандаш Ирис-Цинк 17</t>
  </si>
  <si>
    <t>8 мл</t>
  </si>
  <si>
    <t>0803000</t>
  </si>
  <si>
    <t>Очищающий крем Юванил</t>
  </si>
  <si>
    <t>0804000</t>
  </si>
  <si>
    <t>Очищающий лосьон Юванил</t>
  </si>
  <si>
    <t>УСТРАНЕНИЕ БЛЕСКА КОЖИ</t>
  </si>
  <si>
    <t>0810000</t>
  </si>
  <si>
    <t>Матирующий экспресс-уход</t>
  </si>
  <si>
    <t>ПРЕДУПРЕЖДЕНИЕ СТАРЕНИЯ</t>
  </si>
  <si>
    <t>2074000</t>
  </si>
  <si>
    <t>Гель-крем Programme Liposomes</t>
  </si>
  <si>
    <t>2060200</t>
  </si>
  <si>
    <t>Питательный крем Седьмое чудо</t>
  </si>
  <si>
    <t>РАЗГЛАЖИВАНИЕ МОРЩИН</t>
  </si>
  <si>
    <t>2000000</t>
  </si>
  <si>
    <t>Интенсивный восстанавливающий крем Eclipsa</t>
  </si>
  <si>
    <t>2000040</t>
  </si>
  <si>
    <t>PROMO Интенсивный восстанавливающий крем Eclipsa</t>
  </si>
  <si>
    <t>2160100</t>
  </si>
  <si>
    <t>Молочко для тела с морским коллагеном</t>
  </si>
  <si>
    <t>500 мл</t>
  </si>
  <si>
    <t>0010000</t>
  </si>
  <si>
    <t>Молочко после эпиляции</t>
  </si>
  <si>
    <t>0020000</t>
  </si>
  <si>
    <t>Крем для чувствительных зон после эпиляции</t>
  </si>
  <si>
    <t>0030000</t>
  </si>
  <si>
    <t>Дезодорант антиперспирант после эпиляции</t>
  </si>
  <si>
    <t xml:space="preserve">60 мл </t>
  </si>
  <si>
    <t>7422000</t>
  </si>
  <si>
    <t>Эмульсия после эпиляции</t>
  </si>
  <si>
    <t>1 уп.</t>
  </si>
  <si>
    <t>НОВАЯ КОНЦЕПЦИЯ БЕЗОПАСНОГО ЗАГАРА        BRONZECRAN</t>
  </si>
  <si>
    <t>1 ЭТАП: ПОДГОТОВКА</t>
  </si>
  <si>
    <t>Sun to Drink / Солнечный коктейль  10ампул х 10 мл</t>
  </si>
  <si>
    <t>2 ЭТАП: ЗАЩИТА И ЗАГАР</t>
  </si>
  <si>
    <t xml:space="preserve"> Программа загара ФТ1</t>
  </si>
  <si>
    <t>75 мл+125 мл</t>
  </si>
  <si>
    <t xml:space="preserve"> Программа загара ФТ2</t>
  </si>
  <si>
    <t xml:space="preserve"> Программа загара ФТ3</t>
  </si>
  <si>
    <t>Защитный крем ФТ1 – ФАЗА А с усилителем загара SPF 50+</t>
  </si>
  <si>
    <t>Защитный крем ФТ1 – ФАЗА В с усилителем загара SPF 30</t>
  </si>
  <si>
    <t>125 мл</t>
  </si>
  <si>
    <t>Защитный крем ФТ2 – ФАЗА А с усилителем загара SPF 25</t>
  </si>
  <si>
    <t>Защитный крем ФТ3 – ФАЗА А с усилителем загара SPF 10</t>
  </si>
  <si>
    <t>Защитный крем ФТ3 – ФАЗА В с усилителем загара SPF 4</t>
  </si>
  <si>
    <t>Защитный карандаш для губ и чувствительных зон</t>
  </si>
  <si>
    <t>10 мл</t>
  </si>
  <si>
    <t>Универсальное солнцезащитное средство SPF 40</t>
  </si>
  <si>
    <t>3 ЭТАП: ПРОЛОНГИРОВАНИЕ ЗАГАРА</t>
  </si>
  <si>
    <t>Успокаивающий бальзам-пролонгатор</t>
  </si>
  <si>
    <t>Успокаивающий лосьон-пролонгатор</t>
  </si>
  <si>
    <t>СРЕДСТВА ДЛЯ АВТОЗАГАРА  BRONZEXPRESS</t>
  </si>
  <si>
    <t>0482000</t>
  </si>
  <si>
    <t>Bronz'xpress Лосьон-автозагар (лицо/тело)</t>
  </si>
  <si>
    <t>0500000</t>
  </si>
  <si>
    <t>0501000</t>
  </si>
  <si>
    <t>0502000</t>
  </si>
  <si>
    <t>0499020</t>
  </si>
  <si>
    <t>Тональный гель Bronz'Express (лицо)</t>
  </si>
  <si>
    <t>0482713</t>
  </si>
  <si>
    <t>Рукавичка для нанесения средств автозагара</t>
  </si>
  <si>
    <t>0489000</t>
  </si>
  <si>
    <t>Пудра для лица и тела с эффектом загара</t>
  </si>
  <si>
    <t>38 г</t>
  </si>
  <si>
    <t>1200919</t>
  </si>
  <si>
    <t>Широкая кисть для пудры</t>
  </si>
  <si>
    <t>ПРОФЕССИОНАЛЬНАЯ ПРОЦЕДУРА АВТОЗАГАРА      BRONZ'EXPRESS PRO</t>
  </si>
  <si>
    <t xml:space="preserve"> Лосьон Bronzexpress PRO, ФотоТип 1</t>
  </si>
  <si>
    <t>1000 мл</t>
  </si>
  <si>
    <t xml:space="preserve"> Лосьон Bronzexpress PRO, ФотоТип 2</t>
  </si>
  <si>
    <t xml:space="preserve"> Лосьон Bronzexpress PRO, ФотоТип 3</t>
  </si>
  <si>
    <t xml:space="preserve"> Диффузор</t>
  </si>
  <si>
    <t xml:space="preserve"> Сменный баллон для диффузора (на 5 процедур)</t>
  </si>
  <si>
    <t>ПРОФЕССИОНАЛЬНАЯ ЛИНИЯ</t>
  </si>
  <si>
    <t>БАЗОВЫЙ УХОД</t>
  </si>
  <si>
    <t>ОЧИЩАЮЩИЕ СРЕДСТВА</t>
  </si>
  <si>
    <t>7299000</t>
  </si>
  <si>
    <t>Помпа для флакона 500 мл</t>
  </si>
  <si>
    <t>Очищающее молочко НАУЧНАЯ СИСТЕМА</t>
  </si>
  <si>
    <t>Тоник НАУЧНАЯ СИСТЕМА</t>
  </si>
  <si>
    <t>Очищающее и тонизирующее средство для лица и глаз</t>
  </si>
  <si>
    <t>Очищающее молочко для сверхчувствительной кожи</t>
  </si>
  <si>
    <t>Очищающий гель для лица</t>
  </si>
  <si>
    <t>Безалкогольное тонизир,средство для сверхчувст, кожи</t>
  </si>
  <si>
    <t>Тоник из диких фруктов</t>
  </si>
  <si>
    <t>Нормализующий безалкогольный лосьон для жирн, кожи</t>
  </si>
  <si>
    <t>ДНЕВНЫЕ СРЕДСТВА - ОСНОВА ПОД МАКИЯЖ</t>
  </si>
  <si>
    <t>Гипоаллергенный дневной крем</t>
  </si>
  <si>
    <t>200мл</t>
  </si>
  <si>
    <t>Интенсивный увлажняющий крем</t>
  </si>
  <si>
    <t>СРЕДСТВА ДЛЯ УХОДА ЗА КОЖЕЙ</t>
  </si>
  <si>
    <t>Крем с липосомами</t>
  </si>
  <si>
    <t>Гель для век с липосомами против отеков</t>
  </si>
  <si>
    <t>СРЕДСТВА ДЛЯ УХОДА И МОДЕЛИРОВАНИЯ</t>
  </si>
  <si>
    <t>Крем для моделирования с женьшенем</t>
  </si>
  <si>
    <t>Массажный крем №1</t>
  </si>
  <si>
    <t>Массажный крем с камфорой</t>
  </si>
  <si>
    <t>ПИЛИНГИ И МАСКИ</t>
  </si>
  <si>
    <t>Активный пилинг 27%</t>
  </si>
  <si>
    <t>Растительный пилинг с водорослями ИНТЕНСИВНАЯ ФОРМУЛА</t>
  </si>
  <si>
    <t>Липовая маска</t>
  </si>
  <si>
    <t>Яичная маска</t>
  </si>
  <si>
    <t>Глиняная очищающая маска</t>
  </si>
  <si>
    <t>АМПУЛЫ</t>
  </si>
  <si>
    <t>7344010</t>
  </si>
  <si>
    <t>Сборная коробка ампул</t>
  </si>
  <si>
    <t>10 амп.</t>
  </si>
  <si>
    <t>8470010</t>
  </si>
  <si>
    <t>Дермонил 5 мл</t>
  </si>
  <si>
    <t>7301010</t>
  </si>
  <si>
    <t>Для снятия покраснений</t>
  </si>
  <si>
    <t>7302010</t>
  </si>
  <si>
    <t>Прополис</t>
  </si>
  <si>
    <t>7303010</t>
  </si>
  <si>
    <t>Липидо-яичный экстракт</t>
  </si>
  <si>
    <t>7304010</t>
  </si>
  <si>
    <t>Королевское желе</t>
  </si>
  <si>
    <t>7305010</t>
  </si>
  <si>
    <t>Олиго-элементы</t>
  </si>
  <si>
    <t>7306010</t>
  </si>
  <si>
    <t>Морской эластин</t>
  </si>
  <si>
    <t>7309010</t>
  </si>
  <si>
    <t>Комплекс дикорастущих плодов</t>
  </si>
  <si>
    <t>7310010</t>
  </si>
  <si>
    <t>Hydratherm (экстракт водорослей)</t>
  </si>
  <si>
    <t>7271310</t>
  </si>
  <si>
    <t>Клеточный экстракт коричневых водорослей</t>
  </si>
  <si>
    <t>7380010</t>
  </si>
  <si>
    <t>Комплекс с витаминами А и Е</t>
  </si>
  <si>
    <t>7381010</t>
  </si>
  <si>
    <t>Ирис-цинк</t>
  </si>
  <si>
    <t>7345010</t>
  </si>
  <si>
    <t>Морской коллаген</t>
  </si>
  <si>
    <t>7347010</t>
  </si>
  <si>
    <t>Восстанавливающие клетки</t>
  </si>
  <si>
    <t>7378010</t>
  </si>
  <si>
    <t xml:space="preserve">Ампулы бысторого косметического действия </t>
  </si>
  <si>
    <t>СПЕЦИФИЧЕСКИЕ ПРОЦЕДУРЫ</t>
  </si>
  <si>
    <t>ПРОЦЕДУРА ПРОТИВ ПОКРАСНЕНИЙ ДЛЯ ЧУВСТВИТЕЛЬНОЙ КОЖИ, профилактика и лечение купероза</t>
  </si>
  <si>
    <t xml:space="preserve">Процедура для чувствительной кожи против покраснений </t>
  </si>
  <si>
    <t>1 уп</t>
  </si>
  <si>
    <t>КОРРЕКТИРУЮЩИЙ УХОД BORELAX с эффектом миорелаксации и заполнения морщин</t>
  </si>
  <si>
    <t xml:space="preserve">Процедура BORELAX </t>
  </si>
  <si>
    <t>Энзимно-механический пилинг</t>
  </si>
  <si>
    <t>ОПТИМАЛЬНОЕ УВЛАЖНЕНИЕ 100% HYDRADERM</t>
  </si>
  <si>
    <t>7108000</t>
  </si>
  <si>
    <t>Процедура "Оптимальное увлажнение" (одна процедура)</t>
  </si>
  <si>
    <t>Молочко - мягкий пилинг 2 в 1</t>
  </si>
  <si>
    <t xml:space="preserve">Питательный увлажняющий крем-комфорт </t>
  </si>
  <si>
    <t>7900000</t>
  </si>
  <si>
    <t>Очищающее средство 2-фазное</t>
  </si>
  <si>
    <t>7901000</t>
  </si>
  <si>
    <t>Цветочная вода</t>
  </si>
  <si>
    <t>ОМОЛАЖИВАЮЩИЕ ПРОЦЕДУРЫ С А.Н.А.</t>
  </si>
  <si>
    <t>Гель пилинг A,H,A,10%</t>
  </si>
  <si>
    <t>Гель пилинг A,H,A,15 %</t>
  </si>
  <si>
    <t>Нейтрализующий раствор</t>
  </si>
  <si>
    <t>Успокаивающий моделирующий гель</t>
  </si>
  <si>
    <t>Освежающая маска с фруктами</t>
  </si>
  <si>
    <t>Гель для адаптации A,H,A,8%</t>
  </si>
  <si>
    <t>Увлажняющее средство</t>
  </si>
  <si>
    <t>Подтягивающее средство для лица и шеи</t>
  </si>
  <si>
    <t>Увлажняющая и стимулирующая маска</t>
  </si>
  <si>
    <t>КИСЛОРОДНАЯ И СТИМУЛИРУЮЩАЯ ПРОЦЕДУРА</t>
  </si>
  <si>
    <t>7404000</t>
  </si>
  <si>
    <t>Кислородная и стимулирующая процедура (комплект)</t>
  </si>
  <si>
    <t>ПОДТЯГИВАЮЩАЯ И УКРЕПЛЯЮЩАЯ ПРОЦЕДУРА С ВИТАМИНОМ С</t>
  </si>
  <si>
    <t>7413000</t>
  </si>
  <si>
    <t>Подтягивающая и укрепл, процедура с вит, С (комплект)</t>
  </si>
  <si>
    <t xml:space="preserve"> ОПТИМАЛЬНОЕ ОЧИЩЕНИЕ</t>
  </si>
  <si>
    <t>7809000</t>
  </si>
  <si>
    <t>7423000</t>
  </si>
  <si>
    <t>Процедура "Оптимальное очищение"</t>
  </si>
  <si>
    <t>ТЕРМОАКТИВНАЯ ПРОЦЕДУРА</t>
  </si>
  <si>
    <t>Термоактивная крем-маска</t>
  </si>
  <si>
    <t>Термоактивная сухая маска</t>
  </si>
  <si>
    <t>2 кг</t>
  </si>
  <si>
    <t>МОДЕЛИРУЮЩАЯ ПРОЦЕДУРА</t>
  </si>
  <si>
    <t>Моделирующая сухая маска</t>
  </si>
  <si>
    <t>500 г</t>
  </si>
  <si>
    <t>Цветочный раствор для моделирующей маски</t>
  </si>
  <si>
    <t>ПРОЦЕДУРЫ ДЛЯ ВЕК</t>
  </si>
  <si>
    <t>7396010</t>
  </si>
  <si>
    <t>Процедура против морщин</t>
  </si>
  <si>
    <t>7397010</t>
  </si>
  <si>
    <t>Процедура против отеков</t>
  </si>
  <si>
    <t>КОЛЛАГЕНОВАЯ ПРОЦЕДУРА</t>
  </si>
  <si>
    <t>Коллагеновый лист для лица и шеи</t>
  </si>
  <si>
    <t>Активный раствор</t>
  </si>
  <si>
    <t>60 мл</t>
  </si>
  <si>
    <t xml:space="preserve">  </t>
  </si>
  <si>
    <t>Дата доставки</t>
  </si>
  <si>
    <t>Заказ принял</t>
  </si>
  <si>
    <t>Свеча с маслом для моделирования</t>
  </si>
  <si>
    <t>250 г</t>
  </si>
  <si>
    <t>Экспресс-пилинг</t>
  </si>
  <si>
    <t>Тающий моделирующий бальзам</t>
  </si>
  <si>
    <t>массаж спины</t>
  </si>
  <si>
    <t>очищение-обновление</t>
  </si>
  <si>
    <t>моделирование</t>
  </si>
  <si>
    <t>аппликация маски</t>
  </si>
  <si>
    <t>последнее прикосновение</t>
  </si>
  <si>
    <t>Крем для контура глаз от отеков и темных кругов</t>
  </si>
  <si>
    <t>Термо-подушечка</t>
  </si>
  <si>
    <t>150мл</t>
  </si>
  <si>
    <t>ПРОФЕССИОНАЛЬНАЯ ПРОЦЕДУРА  A C A D ' A R Ô M E S "absolute treatment"</t>
  </si>
  <si>
    <t>ЛИНИЯ ПОСЛЕ ЭПИЛЯЦИИ ACAD`EPIL. ЗАМЕДЛЕНИЕ РОСТА ВОЛОС</t>
  </si>
  <si>
    <t xml:space="preserve"> A C A D ' A R Ô M E S</t>
  </si>
  <si>
    <t>1000000NEW</t>
  </si>
  <si>
    <t>1001000NEW</t>
  </si>
  <si>
    <t>1002000NEW</t>
  </si>
  <si>
    <t>1003000NEW</t>
  </si>
  <si>
    <t>1004000NEW</t>
  </si>
  <si>
    <t>1005000NEW</t>
  </si>
  <si>
    <t>1007000NEW</t>
  </si>
  <si>
    <t>1009000NEW</t>
  </si>
  <si>
    <t>Интенсивный питательный крем RICH</t>
  </si>
  <si>
    <t>рекомендуемые 
 цены</t>
  </si>
  <si>
    <t>УХОД ЗА ТЕЛОМ</t>
  </si>
  <si>
    <t xml:space="preserve">Bronz'xpress Крем-автозагар (лицо)                                     </t>
  </si>
  <si>
    <t xml:space="preserve">Bronz'xpress Молочко-автозагар (тело)                                     </t>
  </si>
  <si>
    <t xml:space="preserve">Bronz'xpress Мусс-автозагар (тело)                                          </t>
  </si>
  <si>
    <t>ACADEMIE MEN: ПРОФЕССИОНАЛЬНАЯ ПРОЦЕДУРА ДЛЯ МУЖЧИН</t>
  </si>
  <si>
    <t>Гель без пены для умывания</t>
  </si>
  <si>
    <t>Пилинг глубокого очищения</t>
  </si>
  <si>
    <t>Энзимный моделирующий пилинг</t>
  </si>
  <si>
    <t>Маска-энергетик</t>
  </si>
  <si>
    <t>4 х 25 г</t>
  </si>
  <si>
    <t>Волшебный гель для демакияжа</t>
  </si>
  <si>
    <t>Ароматический тоник</t>
  </si>
  <si>
    <t>Увлажняющее молочко для тела</t>
  </si>
  <si>
    <t>Крем для коррекции фигуры</t>
  </si>
  <si>
    <t xml:space="preserve">ЭКСПРЕСС-УХОД ACADEMIE </t>
  </si>
  <si>
    <t>Универсальный моделирующий пилинг</t>
  </si>
  <si>
    <t>7943000</t>
  </si>
  <si>
    <t>4х15 г</t>
  </si>
  <si>
    <t>7944000</t>
  </si>
  <si>
    <t>ЭКСПЕРТ-ПРОГРАММА DERM ACTE</t>
  </si>
  <si>
    <t>УВЛАЖНЯЮЩИЙ АНТИОКСИДАНТНЫЙ ЭКСПЕРТ-УХОД</t>
  </si>
  <si>
    <t>Эмульсия-эксфолиант с гликолевой кислотой 6%</t>
  </si>
  <si>
    <t>Эмульсия-эксфолиант с гликолевой кислотой 15%</t>
  </si>
  <si>
    <t>Увлажняющая сыворотка с гиалуроновой кислотой</t>
  </si>
  <si>
    <t>Увлажняющий крем с гиалуроновой кислотой</t>
  </si>
  <si>
    <t>Крем-антиоксидант с витаминами С и Е</t>
  </si>
  <si>
    <t>Успокаивающая сыворотка</t>
  </si>
  <si>
    <t>Мицеллярная вода для демакияжа</t>
  </si>
  <si>
    <t>Увлажняющий и антиоксидантный эксперт-уход, 1 процедура</t>
  </si>
  <si>
    <t>Защитный крем ФТ2 – ФАЗА В с усилителем загара SPF 15</t>
  </si>
  <si>
    <t xml:space="preserve">Таблетка релаксирующая для ванны DOMINO </t>
  </si>
  <si>
    <t>30 г</t>
  </si>
  <si>
    <t>ACADEMIE MEN: СРЕДСТВА ДОМАШНЕГО УХОДА ДЛЯ МУЖЧИН</t>
  </si>
  <si>
    <t xml:space="preserve">ОПТИМАЛЬНОЕ УВЛАЖНЕНИЕ 100%  HYDRADERM   </t>
  </si>
  <si>
    <t>7384010</t>
  </si>
  <si>
    <t>7385010</t>
  </si>
  <si>
    <t>Омега 3-6-9</t>
  </si>
  <si>
    <t>Ретинол</t>
  </si>
  <si>
    <t>Маска–антистресс для сияния кожи</t>
  </si>
  <si>
    <t>Маска-пудра КОКТЕЙЛИ Гранат-Грейпфрут</t>
  </si>
  <si>
    <t>Маска-пудра КОКТЕЙЛИ Киви-Клюква</t>
  </si>
  <si>
    <t>Цветочная маска-гель Боярышник-Календула (с кремом-базой)</t>
  </si>
  <si>
    <t>Цветочная маска-пудра Лаванда-Мальва(с кремом-базой)</t>
  </si>
  <si>
    <t>Цветочная маска-гель Мак-Пион (с кремом-базой)</t>
  </si>
  <si>
    <t xml:space="preserve">4х15 г + 4х15 г </t>
  </si>
  <si>
    <t>Коэнзим Q10</t>
  </si>
  <si>
    <t>Маска Белый чай</t>
  </si>
  <si>
    <t>Медовая маска</t>
  </si>
  <si>
    <t>Цветочная маска-пудра Ромашка-Василек (с кремом-базой)</t>
  </si>
  <si>
    <t>7389010</t>
  </si>
  <si>
    <t>7387010</t>
  </si>
  <si>
    <t>7386010</t>
  </si>
  <si>
    <t>Феруловая кислота</t>
  </si>
  <si>
    <t>ГЛОБАЛЬНЫЙ ОМОЛАЖИВАЮЩИЙ ЭКСПЕРТ-УХОД</t>
  </si>
  <si>
    <t>Интенсивный омолаживающий крем</t>
  </si>
  <si>
    <t>1шт</t>
  </si>
  <si>
    <t>Глобальный омолаживающий эксперт-уход, 1 процедура</t>
  </si>
  <si>
    <t>Интенсивная омолаживающая сыворотка</t>
  </si>
  <si>
    <t>Филлер для глубоких морщин</t>
  </si>
  <si>
    <t xml:space="preserve">Отшелушивающее мыло </t>
  </si>
  <si>
    <t>125 гр</t>
  </si>
  <si>
    <t>Увлажняющие восстанавливающие пэтчи для контура глаз</t>
  </si>
  <si>
    <t>Защитный постпилинговый крем</t>
  </si>
  <si>
    <t>ЭКСПЕРТ-УХОД МИКРОДЕРМАБРАЗИЯ ДЛЯ ЛИЦА И РУК</t>
  </si>
  <si>
    <t>4х2 шт</t>
  </si>
  <si>
    <t xml:space="preserve">Ночной обновляющий крем-эксфолиант </t>
  </si>
  <si>
    <t>1200922</t>
  </si>
  <si>
    <t>WHITE  DERM ACTE</t>
  </si>
  <si>
    <t>Осветляющий очищающий гель</t>
  </si>
  <si>
    <t>Осветляющий тоник</t>
  </si>
  <si>
    <t>Осветляющая увлажняющая эмульсия</t>
  </si>
  <si>
    <t>Осветляющий увлажняющий крем</t>
  </si>
  <si>
    <t>Осветляющая эссенция</t>
  </si>
  <si>
    <t>500мл</t>
  </si>
  <si>
    <t>Маска Эдельвейс</t>
  </si>
  <si>
    <t>Гиалуроновая кислота</t>
  </si>
  <si>
    <t>Активный увлажняющий бальзам с эффектом естественного загара</t>
  </si>
  <si>
    <t>0504000</t>
  </si>
  <si>
    <t>0503000</t>
  </si>
  <si>
    <t>Увлажняющее молочко для тела с эффектом естественного загара</t>
  </si>
  <si>
    <t>7962000</t>
  </si>
  <si>
    <t>4х30г</t>
  </si>
  <si>
    <t>Очищающая матирующая маска-пленка Огурец-Лимон</t>
  </si>
  <si>
    <t>Увлажняющий крем  для лица с эффектом естественного загара</t>
  </si>
  <si>
    <t>Активный скраб глубого очищения</t>
  </si>
  <si>
    <t xml:space="preserve">ACADEMIE VISAGE - НОРМАЛЬНАЯ И КОМБИНИРОВАННАЯ КОЖА  </t>
  </si>
  <si>
    <t xml:space="preserve">ACADEMIE VISAGE - КОЖА С ИЗБЫТКОМ ЛИПИДОВ  </t>
  </si>
  <si>
    <t xml:space="preserve">ACADEMIE VISAGE - КОЖА С НЕДОСТАТКОМ ЛИПИДОВ  </t>
  </si>
  <si>
    <t xml:space="preserve">ACADEMIE VISAGE - ЧУВСТВИТЕЛЬНАЯ КОЖА </t>
  </si>
  <si>
    <t xml:space="preserve">ACADEMIE VISAGE - УВЯДАЮЩАЯ КОЖА </t>
  </si>
  <si>
    <t xml:space="preserve">Подтягивающий уход для лица и шеи </t>
  </si>
  <si>
    <t xml:space="preserve">ACADEMIE VISAGE - ДЛЯ ВСЕХ ТИПОВ КОЖИ </t>
  </si>
  <si>
    <t>Крем для контура глаз Династиан</t>
  </si>
  <si>
    <t>ОСВЕТЛЯЮЩИЙ И КОРРЕКТИРУЮЩИЙ ЭКСПЕРТ-УХОД</t>
  </si>
  <si>
    <t>Отшелушивающий уход</t>
  </si>
  <si>
    <t>Лосьон "Юванил"</t>
  </si>
  <si>
    <t>Крем "Юванил"</t>
  </si>
  <si>
    <t>Питательный крем "Седьмое чудо"</t>
  </si>
  <si>
    <t>Моделирующий крем "Dermonyl"</t>
  </si>
  <si>
    <t>Маска  "Purargil"</t>
  </si>
  <si>
    <t xml:space="preserve">Увлажняющее мыло </t>
  </si>
  <si>
    <t>Тонизирующий уход</t>
  </si>
  <si>
    <t xml:space="preserve">  DERM ACTE ACNE</t>
  </si>
  <si>
    <t xml:space="preserve">Очищающая эмульсия </t>
  </si>
  <si>
    <t>Очищающая сыворотка</t>
  </si>
  <si>
    <t xml:space="preserve"> 250мл</t>
  </si>
  <si>
    <t>Лосьон-эксфолиант</t>
  </si>
  <si>
    <t xml:space="preserve"> 200мл</t>
  </si>
  <si>
    <t>100мл</t>
  </si>
  <si>
    <t xml:space="preserve">Очищающая маска Derm Acte </t>
  </si>
  <si>
    <t>Увлажняющий активный концентрат</t>
  </si>
  <si>
    <t>Нежный гель без мыла</t>
  </si>
  <si>
    <t>СЕБОРЕГУЛИРУЮЩИЙ  ЭКСПЕРТ-УХОД ""Sebacnyl</t>
  </si>
  <si>
    <t>Нежный гель для умывания pH5</t>
  </si>
  <si>
    <t>78003</t>
  </si>
  <si>
    <t>78005</t>
  </si>
  <si>
    <t>78007</t>
  </si>
  <si>
    <t>7833/78013</t>
  </si>
  <si>
    <t>7834/78014</t>
  </si>
  <si>
    <t>7831/77831</t>
  </si>
  <si>
    <t>7832/77832</t>
  </si>
  <si>
    <t>7841/78015</t>
  </si>
  <si>
    <t>7530000</t>
  </si>
  <si>
    <t>71003</t>
  </si>
  <si>
    <t>71004</t>
  </si>
  <si>
    <t>72073</t>
  </si>
  <si>
    <t>71002</t>
  </si>
  <si>
    <t>70809</t>
  </si>
  <si>
    <t>70803</t>
  </si>
  <si>
    <t>7421/71065</t>
  </si>
  <si>
    <t>7340/77340</t>
  </si>
  <si>
    <t>7314/77314</t>
  </si>
  <si>
    <t>7321/77321</t>
  </si>
  <si>
    <t>71005</t>
  </si>
  <si>
    <t>720702</t>
  </si>
  <si>
    <t>7401/70407</t>
  </si>
  <si>
    <t>7313/77313</t>
  </si>
  <si>
    <t>7342/77342</t>
  </si>
  <si>
    <t>7341/77341</t>
  </si>
  <si>
    <t>7311/77311</t>
  </si>
  <si>
    <t>7327/77327</t>
  </si>
  <si>
    <t>7328/77328</t>
  </si>
  <si>
    <t>7326/77326</t>
  </si>
  <si>
    <t>7419/72026</t>
  </si>
  <si>
    <t>7312/72024</t>
  </si>
  <si>
    <t>79100</t>
  </si>
  <si>
    <t>72074</t>
  </si>
  <si>
    <t>8200/72000</t>
  </si>
  <si>
    <t>79102</t>
  </si>
  <si>
    <t>720602</t>
  </si>
  <si>
    <t>7339/77339</t>
  </si>
  <si>
    <t>7320/77320</t>
  </si>
  <si>
    <t>7429/77429</t>
  </si>
  <si>
    <t>7403/72011</t>
  </si>
  <si>
    <t xml:space="preserve">100 мл </t>
  </si>
  <si>
    <t>7370/77370</t>
  </si>
  <si>
    <t>7371/77371</t>
  </si>
  <si>
    <t>7356/77356</t>
  </si>
  <si>
    <t>7300/77300</t>
  </si>
  <si>
    <t>7931/77931</t>
  </si>
  <si>
    <t>7922/77922</t>
  </si>
  <si>
    <t>7925/77925</t>
  </si>
  <si>
    <t>7924/77924</t>
  </si>
  <si>
    <t>72071</t>
  </si>
  <si>
    <t>7913</t>
  </si>
  <si>
    <t>72078</t>
  </si>
  <si>
    <t xml:space="preserve">Увлажняющая защитная эмульсия SPF 30 </t>
  </si>
  <si>
    <t>40мл</t>
  </si>
  <si>
    <t xml:space="preserve">Мультивитаминная маска </t>
  </si>
  <si>
    <t xml:space="preserve">Молочко для чувствительной кожи   
</t>
  </si>
  <si>
    <t xml:space="preserve">Тонизирующий лосьон с минералами и олигоэлементами 
</t>
  </si>
  <si>
    <t xml:space="preserve">500 мл </t>
  </si>
  <si>
    <t xml:space="preserve">Молочко для чувствительной кожи       </t>
  </si>
  <si>
    <t xml:space="preserve">Тонизирующий лосьон с минералами и олигоэлементами 
</t>
  </si>
  <si>
    <t>7802000</t>
  </si>
  <si>
    <t>78019000</t>
  </si>
  <si>
    <t>7388010</t>
  </si>
  <si>
    <t xml:space="preserve">Азулен </t>
  </si>
  <si>
    <t>200 гр</t>
  </si>
  <si>
    <t xml:space="preserve">Формюль Мервейез </t>
  </si>
  <si>
    <t xml:space="preserve">30 мл </t>
  </si>
  <si>
    <t>Осветляющий и корректирующий эксперт-уход, 1 процедура</t>
  </si>
  <si>
    <t>Эксперт-уход.Микродермабразия  для лица и рук, 1 процедура</t>
  </si>
  <si>
    <t>МАКИЯЖ</t>
  </si>
  <si>
    <t>Регенерирующая тональная основа тон 1 Слоновая кость</t>
  </si>
  <si>
    <t>Регенерирующая тональная основа тон 4 Орех</t>
  </si>
  <si>
    <t>Регенерирующая тональная основа тон 3 Корица</t>
  </si>
  <si>
    <t>Регенерирующая тональная основа тон 5 Мокко</t>
  </si>
  <si>
    <t>Регенерирующая тональная основа тон 2 Мед</t>
  </si>
  <si>
    <t xml:space="preserve"> 200 мл</t>
  </si>
  <si>
    <t>Стоп растяжки</t>
  </si>
  <si>
    <t>Гель для легкости ног</t>
  </si>
  <si>
    <t>онизирующий спрей-уход</t>
  </si>
  <si>
    <t>Гель-пилинг для душа</t>
  </si>
  <si>
    <t>Корректирующий гель для тела</t>
  </si>
  <si>
    <t>Напиток детокс-дренаж</t>
  </si>
  <si>
    <t>Укрепляющий крем для тела</t>
  </si>
  <si>
    <t>Питательное крем-масло для тела</t>
  </si>
  <si>
    <t>Питательный крем для рук</t>
  </si>
  <si>
    <t>ACADEMIE BODY</t>
  </si>
  <si>
    <t>27,44</t>
  </si>
  <si>
    <t>26,07</t>
  </si>
  <si>
    <t>35,2</t>
  </si>
  <si>
    <t>67,32</t>
  </si>
  <si>
    <t>30,8</t>
  </si>
  <si>
    <t>4 кг</t>
  </si>
  <si>
    <t>Бустер для тела «КОФЕИН+»</t>
  </si>
  <si>
    <t>Бустер для тела «ХРОНО-ДЕТОКС»</t>
  </si>
  <si>
    <t>Бустер для тела «ТЕНЗ ФЛЕШ»</t>
  </si>
  <si>
    <t>Бустер для тела «ГИДРО-РЕЛАКС»</t>
  </si>
  <si>
    <t>Моделирующее масло для тела</t>
  </si>
  <si>
    <t>Реминерализирующее шелковое обертывание</t>
  </si>
  <si>
    <t>10шт/уп</t>
  </si>
  <si>
    <t>8340000</t>
  </si>
  <si>
    <t>71593</t>
  </si>
  <si>
    <t>77917</t>
  </si>
  <si>
    <t>71500</t>
  </si>
  <si>
    <t>71510</t>
  </si>
  <si>
    <t>71520</t>
  </si>
  <si>
    <t>71530</t>
  </si>
  <si>
    <t>71570000</t>
  </si>
  <si>
    <t>71580000</t>
  </si>
  <si>
    <t>71590000</t>
  </si>
  <si>
    <t>7454/74560000</t>
  </si>
  <si>
    <t>77100000</t>
  </si>
  <si>
    <t>71001000</t>
  </si>
  <si>
    <t>71009000</t>
  </si>
  <si>
    <t>77921</t>
  </si>
  <si>
    <t>77923</t>
  </si>
  <si>
    <t>79104</t>
  </si>
  <si>
    <t>Тонизирующий спрей уход</t>
  </si>
  <si>
    <t>BRONZECRAN</t>
  </si>
  <si>
    <t>Солнечный коктейль 10 ампул х 10 мл</t>
  </si>
  <si>
    <t>10х10</t>
  </si>
  <si>
    <t>Солнцезащитное молочко для тела SPF 15</t>
  </si>
  <si>
    <t>Солнцезащитное молочко для тела SPF 30</t>
  </si>
  <si>
    <t>Солнцезащитный спрей для чувствительной кожи SPF 50+</t>
  </si>
  <si>
    <t>Защитный карандаш для чувствительных зон SPF 50+</t>
  </si>
  <si>
    <t>Успокаивающий крем для лица</t>
  </si>
  <si>
    <t>Успокаивающее молочко для тела</t>
  </si>
  <si>
    <t xml:space="preserve">Пудра-бронзант "Поцелуй солнца" </t>
  </si>
  <si>
    <t>19 г</t>
  </si>
  <si>
    <t>Тональный крем мульти-эффект № 1 Натуральный</t>
  </si>
  <si>
    <t>Тональный крем мульти-эффект № 2 Розовый</t>
  </si>
  <si>
    <t>Тональный крем мульти-эффект № 3 Песочный</t>
  </si>
  <si>
    <t>Тональный крем мульти-эффект № 4 Золотистый</t>
  </si>
  <si>
    <t>Защитный крем ФТ3 – ФАЗА В с усилителем загара SPF 6</t>
  </si>
  <si>
    <t>Маска-энергетик, в Банке</t>
  </si>
  <si>
    <t>0423</t>
  </si>
  <si>
    <t>0427</t>
  </si>
  <si>
    <t>0426</t>
  </si>
  <si>
    <t>0425</t>
  </si>
  <si>
    <t>0424</t>
  </si>
  <si>
    <t>0410</t>
  </si>
  <si>
    <t>0428</t>
  </si>
  <si>
    <t>0429</t>
  </si>
  <si>
    <t>Солнцезащитный регенерирующий крем для лица SPF 20</t>
  </si>
  <si>
    <t>Солнцезащитный регенерирующий крем для лица SPF 40</t>
  </si>
  <si>
    <t>0489100</t>
  </si>
  <si>
    <t>79111</t>
  </si>
  <si>
    <t>79112</t>
  </si>
  <si>
    <t>72083</t>
  </si>
  <si>
    <t>72080</t>
  </si>
  <si>
    <t>72082</t>
  </si>
  <si>
    <t>72090</t>
  </si>
  <si>
    <t>77317</t>
  </si>
  <si>
    <t>72072</t>
  </si>
  <si>
    <t>70804</t>
  </si>
  <si>
    <t>72132</t>
  </si>
  <si>
    <t>70517</t>
  </si>
  <si>
    <t>70515</t>
  </si>
  <si>
    <t>Легкая увлажняющая освежающая эмульсия</t>
  </si>
  <si>
    <t>Курс 50 руб.</t>
  </si>
  <si>
    <t>Отчет о совместимости для Prays-list_akademi_oktyabr_Новый2013.xls</t>
  </si>
  <si>
    <t>Дата отчета: 22.05.2014 12:33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</si>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</sst>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#,###,###,##0.00"/>
    <numFmt numFmtId="170" formatCode="#\ ##0.00_);\(#\ ##0.00\)"/>
    <numFmt numFmtId="171" formatCode="##,###,###"/>
    <numFmt numFmtId="172" formatCode="[$-FC19]d\ mmmm\ yyyy\ &quot;г.&quot;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8"/>
      <name val="Arial Cyr"/>
      <family val="0"/>
    </font>
    <font>
      <sz val="11"/>
      <name val="Century Gothic"/>
      <family val="2"/>
    </font>
    <font>
      <b/>
      <sz val="11"/>
      <name val="Century Gothic"/>
      <family val="2"/>
    </font>
    <font>
      <sz val="12"/>
      <name val="Arial Cyr"/>
      <family val="0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7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2" fontId="2" fillId="0" borderId="14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2" fontId="10" fillId="0" borderId="12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/>
    </xf>
    <xf numFmtId="2" fontId="3" fillId="0" borderId="0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2" fontId="10" fillId="0" borderId="14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/>
    </xf>
    <xf numFmtId="2" fontId="14" fillId="0" borderId="12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2" fontId="14" fillId="0" borderId="16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2" fontId="11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2" fontId="10" fillId="0" borderId="17" xfId="0" applyNumberFormat="1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/>
      <protection locked="0"/>
    </xf>
    <xf numFmtId="170" fontId="10" fillId="0" borderId="12" xfId="0" applyNumberFormat="1" applyFont="1" applyBorder="1" applyAlignment="1" applyProtection="1">
      <alignment horizontal="center"/>
      <protection locked="0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9" fontId="10" fillId="0" borderId="12" xfId="57" applyNumberFormat="1" applyFont="1" applyBorder="1" applyAlignment="1">
      <alignment horizontal="center" vertical="top" wrapText="1"/>
      <protection/>
    </xf>
    <xf numFmtId="0" fontId="10" fillId="0" borderId="12" xfId="57" applyFont="1" applyBorder="1" applyAlignment="1">
      <alignment horizontal="left" vertical="top" wrapText="1"/>
      <protection/>
    </xf>
    <xf numFmtId="0" fontId="10" fillId="0" borderId="12" xfId="57" applyFont="1" applyBorder="1" applyAlignment="1">
      <alignment horizontal="center" vertical="top" wrapText="1"/>
      <protection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2" fontId="6" fillId="33" borderId="12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2" fontId="14" fillId="0" borderId="17" xfId="0" applyNumberFormat="1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19" xfId="0" applyNumberFormat="1" applyFont="1" applyBorder="1" applyAlignment="1" applyProtection="1">
      <alignment horizontal="center" vertical="center"/>
      <protection/>
    </xf>
    <xf numFmtId="0" fontId="10" fillId="0" borderId="18" xfId="0" applyFont="1" applyBorder="1" applyAlignment="1">
      <alignment/>
    </xf>
    <xf numFmtId="0" fontId="11" fillId="34" borderId="16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49" fontId="14" fillId="0" borderId="18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2" fontId="14" fillId="0" borderId="18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center"/>
    </xf>
    <xf numFmtId="2" fontId="10" fillId="33" borderId="12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vertical="center"/>
    </xf>
    <xf numFmtId="0" fontId="10" fillId="0" borderId="12" xfId="0" applyNumberFormat="1" applyFont="1" applyBorder="1" applyAlignment="1" applyProtection="1">
      <alignment horizontal="center" vertical="center"/>
      <protection/>
    </xf>
    <xf numFmtId="0" fontId="10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vertical="center"/>
    </xf>
    <xf numFmtId="2" fontId="14" fillId="36" borderId="12" xfId="0" applyNumberFormat="1" applyFont="1" applyFill="1" applyBorder="1" applyAlignment="1">
      <alignment horizontal="center" vertical="center"/>
    </xf>
    <xf numFmtId="2" fontId="14" fillId="36" borderId="16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21" xfId="0" applyNumberFormat="1" applyFont="1" applyFill="1" applyBorder="1" applyAlignment="1" applyProtection="1">
      <alignment horizontal="center" vertical="center"/>
      <protection/>
    </xf>
    <xf numFmtId="0" fontId="10" fillId="36" borderId="12" xfId="0" applyFont="1" applyFill="1" applyBorder="1" applyAlignment="1">
      <alignment horizontal="left" vertical="center"/>
    </xf>
    <xf numFmtId="0" fontId="10" fillId="36" borderId="12" xfId="0" applyFont="1" applyFill="1" applyBorder="1" applyAlignment="1">
      <alignment horizontal="center" vertical="center"/>
    </xf>
    <xf numFmtId="2" fontId="10" fillId="36" borderId="12" xfId="0" applyNumberFormat="1" applyFont="1" applyFill="1" applyBorder="1" applyAlignment="1">
      <alignment horizontal="center" vertical="center"/>
    </xf>
    <xf numFmtId="49" fontId="10" fillId="36" borderId="12" xfId="0" applyNumberFormat="1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center" vertical="center"/>
    </xf>
    <xf numFmtId="49" fontId="10" fillId="36" borderId="10" xfId="0" applyNumberFormat="1" applyFont="1" applyFill="1" applyBorder="1" applyAlignment="1">
      <alignment horizontal="center" vertical="center"/>
    </xf>
    <xf numFmtId="49" fontId="10" fillId="36" borderId="17" xfId="0" applyNumberFormat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vertical="center"/>
    </xf>
    <xf numFmtId="0" fontId="14" fillId="36" borderId="10" xfId="0" applyFont="1" applyFill="1" applyBorder="1" applyAlignment="1">
      <alignment horizontal="center" vertical="center"/>
    </xf>
    <xf numFmtId="49" fontId="14" fillId="36" borderId="18" xfId="0" applyNumberFormat="1" applyFont="1" applyFill="1" applyBorder="1" applyAlignment="1">
      <alignment horizontal="center" vertical="center"/>
    </xf>
    <xf numFmtId="0" fontId="14" fillId="36" borderId="18" xfId="0" applyFont="1" applyFill="1" applyBorder="1" applyAlignment="1">
      <alignment horizontal="left" vertical="center"/>
    </xf>
    <xf numFmtId="0" fontId="14" fillId="36" borderId="18" xfId="0" applyFont="1" applyFill="1" applyBorder="1" applyAlignment="1">
      <alignment horizontal="center" vertical="center"/>
    </xf>
    <xf numFmtId="2" fontId="14" fillId="36" borderId="18" xfId="0" applyNumberFormat="1" applyFont="1" applyFill="1" applyBorder="1" applyAlignment="1">
      <alignment horizontal="center" vertical="center"/>
    </xf>
    <xf numFmtId="49" fontId="14" fillId="36" borderId="12" xfId="0" applyNumberFormat="1" applyFont="1" applyFill="1" applyBorder="1" applyAlignment="1">
      <alignment horizontal="center" vertical="center"/>
    </xf>
    <xf numFmtId="0" fontId="14" fillId="36" borderId="12" xfId="0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horizontal="left" vertical="center"/>
    </xf>
    <xf numFmtId="0" fontId="14" fillId="36" borderId="12" xfId="0" applyFont="1" applyFill="1" applyBorder="1" applyAlignment="1">
      <alignment horizontal="left" vertical="center"/>
    </xf>
    <xf numFmtId="0" fontId="1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1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2" fontId="8" fillId="36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" fontId="6" fillId="33" borderId="0" xfId="0" applyNumberFormat="1" applyFont="1" applyFill="1" applyBorder="1" applyAlignment="1">
      <alignment vertical="center"/>
    </xf>
    <xf numFmtId="1" fontId="2" fillId="36" borderId="0" xfId="0" applyNumberFormat="1" applyFont="1" applyFill="1" applyBorder="1" applyAlignment="1">
      <alignment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3" fillId="36" borderId="10" xfId="0" applyFont="1" applyFill="1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1" fillId="37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36" borderId="10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left" vertical="center"/>
    </xf>
    <xf numFmtId="0" fontId="10" fillId="36" borderId="13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36" borderId="12" xfId="0" applyFont="1" applyFill="1" applyBorder="1" applyAlignment="1">
      <alignment horizontal="left" vertical="center"/>
    </xf>
    <xf numFmtId="0" fontId="11" fillId="35" borderId="16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1" fontId="11" fillId="38" borderId="10" xfId="0" applyNumberFormat="1" applyFont="1" applyFill="1" applyBorder="1" applyAlignment="1">
      <alignment horizontal="center" vertical="center"/>
    </xf>
    <xf numFmtId="1" fontId="6" fillId="38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13" xfId="54"/>
    <cellStyle name="Обычный 17" xfId="55"/>
    <cellStyle name="Обычный 18" xfId="56"/>
    <cellStyle name="Обычный 2" xfId="57"/>
    <cellStyle name="Обычный 20" xfId="58"/>
    <cellStyle name="Обычный 3" xfId="59"/>
    <cellStyle name="Обычный 4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3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66675</xdr:rowOff>
    </xdr:from>
    <xdr:to>
      <xdr:col>2</xdr:col>
      <xdr:colOff>3752850</xdr:colOff>
      <xdr:row>5</xdr:row>
      <xdr:rowOff>9525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876300" y="257175"/>
          <a:ext cx="40481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2</xdr:row>
      <xdr:rowOff>19050</xdr:rowOff>
    </xdr:from>
    <xdr:to>
      <xdr:col>5</xdr:col>
      <xdr:colOff>381000</xdr:colOff>
      <xdr:row>11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400050"/>
          <a:ext cx="381000" cy="1695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285</xdr:row>
      <xdr:rowOff>0</xdr:rowOff>
    </xdr:from>
    <xdr:to>
      <xdr:col>5</xdr:col>
      <xdr:colOff>171450</xdr:colOff>
      <xdr:row>285</xdr:row>
      <xdr:rowOff>152400</xdr:rowOff>
    </xdr:to>
    <xdr:pic>
      <xdr:nvPicPr>
        <xdr:cNvPr id="3" name="Рисунок 91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76250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285</xdr:row>
      <xdr:rowOff>0</xdr:rowOff>
    </xdr:from>
    <xdr:to>
      <xdr:col>5</xdr:col>
      <xdr:colOff>171450</xdr:colOff>
      <xdr:row>285</xdr:row>
      <xdr:rowOff>152400</xdr:rowOff>
    </xdr:to>
    <xdr:pic>
      <xdr:nvPicPr>
        <xdr:cNvPr id="4" name="Рисунок 92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76250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285</xdr:row>
      <xdr:rowOff>0</xdr:rowOff>
    </xdr:from>
    <xdr:to>
      <xdr:col>5</xdr:col>
      <xdr:colOff>171450</xdr:colOff>
      <xdr:row>285</xdr:row>
      <xdr:rowOff>152400</xdr:rowOff>
    </xdr:to>
    <xdr:pic>
      <xdr:nvPicPr>
        <xdr:cNvPr id="5" name="Рисунок 93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76250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285</xdr:row>
      <xdr:rowOff>0</xdr:rowOff>
    </xdr:from>
    <xdr:to>
      <xdr:col>5</xdr:col>
      <xdr:colOff>95250</xdr:colOff>
      <xdr:row>285</xdr:row>
      <xdr:rowOff>85725</xdr:rowOff>
    </xdr:to>
    <xdr:pic>
      <xdr:nvPicPr>
        <xdr:cNvPr id="6" name="Рисунок 94" descr="http://forum.sibmama.ru/images/ip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47625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269</xdr:row>
      <xdr:rowOff>0</xdr:rowOff>
    </xdr:from>
    <xdr:to>
      <xdr:col>5</xdr:col>
      <xdr:colOff>209550</xdr:colOff>
      <xdr:row>270</xdr:row>
      <xdr:rowOff>0</xdr:rowOff>
    </xdr:to>
    <xdr:pic>
      <xdr:nvPicPr>
        <xdr:cNvPr id="7" name="Picture 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0075" y="4457700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286</xdr:row>
      <xdr:rowOff>19050</xdr:rowOff>
    </xdr:from>
    <xdr:to>
      <xdr:col>5</xdr:col>
      <xdr:colOff>171450</xdr:colOff>
      <xdr:row>286</xdr:row>
      <xdr:rowOff>171450</xdr:rowOff>
    </xdr:to>
    <xdr:pic>
      <xdr:nvPicPr>
        <xdr:cNvPr id="8" name="Рисунок 96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78345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286</xdr:row>
      <xdr:rowOff>19050</xdr:rowOff>
    </xdr:from>
    <xdr:to>
      <xdr:col>5</xdr:col>
      <xdr:colOff>171450</xdr:colOff>
      <xdr:row>286</xdr:row>
      <xdr:rowOff>171450</xdr:rowOff>
    </xdr:to>
    <xdr:pic>
      <xdr:nvPicPr>
        <xdr:cNvPr id="9" name="Рисунок 97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78345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286</xdr:row>
      <xdr:rowOff>19050</xdr:rowOff>
    </xdr:from>
    <xdr:to>
      <xdr:col>5</xdr:col>
      <xdr:colOff>171450</xdr:colOff>
      <xdr:row>286</xdr:row>
      <xdr:rowOff>171450</xdr:rowOff>
    </xdr:to>
    <xdr:pic>
      <xdr:nvPicPr>
        <xdr:cNvPr id="10" name="Рисунок 98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78345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286</xdr:row>
      <xdr:rowOff>19050</xdr:rowOff>
    </xdr:from>
    <xdr:to>
      <xdr:col>5</xdr:col>
      <xdr:colOff>95250</xdr:colOff>
      <xdr:row>286</xdr:row>
      <xdr:rowOff>104775</xdr:rowOff>
    </xdr:to>
    <xdr:pic>
      <xdr:nvPicPr>
        <xdr:cNvPr id="11" name="Рисунок 99" descr="http://forum.sibmama.ru/images/ip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4783455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270</xdr:row>
      <xdr:rowOff>19050</xdr:rowOff>
    </xdr:from>
    <xdr:to>
      <xdr:col>5</xdr:col>
      <xdr:colOff>209550</xdr:colOff>
      <xdr:row>271</xdr:row>
      <xdr:rowOff>19050</xdr:rowOff>
    </xdr:to>
    <xdr:pic>
      <xdr:nvPicPr>
        <xdr:cNvPr id="12" name="Picture 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0075" y="4478655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287</xdr:row>
      <xdr:rowOff>28575</xdr:rowOff>
    </xdr:from>
    <xdr:to>
      <xdr:col>5</xdr:col>
      <xdr:colOff>171450</xdr:colOff>
      <xdr:row>287</xdr:row>
      <xdr:rowOff>180975</xdr:rowOff>
    </xdr:to>
    <xdr:pic>
      <xdr:nvPicPr>
        <xdr:cNvPr id="13" name="Рисунок 101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80345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287</xdr:row>
      <xdr:rowOff>28575</xdr:rowOff>
    </xdr:from>
    <xdr:to>
      <xdr:col>5</xdr:col>
      <xdr:colOff>171450</xdr:colOff>
      <xdr:row>287</xdr:row>
      <xdr:rowOff>180975</xdr:rowOff>
    </xdr:to>
    <xdr:pic>
      <xdr:nvPicPr>
        <xdr:cNvPr id="14" name="Рисунок 102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80345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287</xdr:row>
      <xdr:rowOff>28575</xdr:rowOff>
    </xdr:from>
    <xdr:to>
      <xdr:col>5</xdr:col>
      <xdr:colOff>171450</xdr:colOff>
      <xdr:row>287</xdr:row>
      <xdr:rowOff>180975</xdr:rowOff>
    </xdr:to>
    <xdr:pic>
      <xdr:nvPicPr>
        <xdr:cNvPr id="15" name="Рисунок 103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80345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287</xdr:row>
      <xdr:rowOff>28575</xdr:rowOff>
    </xdr:from>
    <xdr:to>
      <xdr:col>5</xdr:col>
      <xdr:colOff>95250</xdr:colOff>
      <xdr:row>287</xdr:row>
      <xdr:rowOff>114300</xdr:rowOff>
    </xdr:to>
    <xdr:pic>
      <xdr:nvPicPr>
        <xdr:cNvPr id="16" name="Рисунок 104" descr="http://forum.sibmama.ru/images/ip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48034575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271</xdr:row>
      <xdr:rowOff>0</xdr:rowOff>
    </xdr:from>
    <xdr:to>
      <xdr:col>5</xdr:col>
      <xdr:colOff>209550</xdr:colOff>
      <xdr:row>272</xdr:row>
      <xdr:rowOff>0</xdr:rowOff>
    </xdr:to>
    <xdr:pic>
      <xdr:nvPicPr>
        <xdr:cNvPr id="17" name="Picture 1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4495800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288</xdr:row>
      <xdr:rowOff>47625</xdr:rowOff>
    </xdr:from>
    <xdr:to>
      <xdr:col>5</xdr:col>
      <xdr:colOff>171450</xdr:colOff>
      <xdr:row>289</xdr:row>
      <xdr:rowOff>9525</xdr:rowOff>
    </xdr:to>
    <xdr:pic>
      <xdr:nvPicPr>
        <xdr:cNvPr id="18" name="Рисунок 106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824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288</xdr:row>
      <xdr:rowOff>47625</xdr:rowOff>
    </xdr:from>
    <xdr:to>
      <xdr:col>5</xdr:col>
      <xdr:colOff>171450</xdr:colOff>
      <xdr:row>289</xdr:row>
      <xdr:rowOff>9525</xdr:rowOff>
    </xdr:to>
    <xdr:pic>
      <xdr:nvPicPr>
        <xdr:cNvPr id="19" name="Рисунок 107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824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288</xdr:row>
      <xdr:rowOff>47625</xdr:rowOff>
    </xdr:from>
    <xdr:to>
      <xdr:col>5</xdr:col>
      <xdr:colOff>171450</xdr:colOff>
      <xdr:row>289</xdr:row>
      <xdr:rowOff>9525</xdr:rowOff>
    </xdr:to>
    <xdr:pic>
      <xdr:nvPicPr>
        <xdr:cNvPr id="20" name="Рисунок 108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824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288</xdr:row>
      <xdr:rowOff>47625</xdr:rowOff>
    </xdr:from>
    <xdr:to>
      <xdr:col>5</xdr:col>
      <xdr:colOff>95250</xdr:colOff>
      <xdr:row>288</xdr:row>
      <xdr:rowOff>133350</xdr:rowOff>
    </xdr:to>
    <xdr:pic>
      <xdr:nvPicPr>
        <xdr:cNvPr id="21" name="Рисунок 109" descr="http://forum.sibmama.ru/images/ip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48244125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272</xdr:row>
      <xdr:rowOff>9525</xdr:rowOff>
    </xdr:from>
    <xdr:to>
      <xdr:col>5</xdr:col>
      <xdr:colOff>209550</xdr:colOff>
      <xdr:row>273</xdr:row>
      <xdr:rowOff>9525</xdr:rowOff>
    </xdr:to>
    <xdr:pic>
      <xdr:nvPicPr>
        <xdr:cNvPr id="22" name="Picture 1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0075" y="45158025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289</xdr:row>
      <xdr:rowOff>57150</xdr:rowOff>
    </xdr:from>
    <xdr:to>
      <xdr:col>5</xdr:col>
      <xdr:colOff>171450</xdr:colOff>
      <xdr:row>290</xdr:row>
      <xdr:rowOff>19050</xdr:rowOff>
    </xdr:to>
    <xdr:pic>
      <xdr:nvPicPr>
        <xdr:cNvPr id="23" name="Рисунок 111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84441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289</xdr:row>
      <xdr:rowOff>57150</xdr:rowOff>
    </xdr:from>
    <xdr:to>
      <xdr:col>5</xdr:col>
      <xdr:colOff>171450</xdr:colOff>
      <xdr:row>290</xdr:row>
      <xdr:rowOff>19050</xdr:rowOff>
    </xdr:to>
    <xdr:pic>
      <xdr:nvPicPr>
        <xdr:cNvPr id="24" name="Рисунок 112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84441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289</xdr:row>
      <xdr:rowOff>57150</xdr:rowOff>
    </xdr:from>
    <xdr:to>
      <xdr:col>5</xdr:col>
      <xdr:colOff>171450</xdr:colOff>
      <xdr:row>290</xdr:row>
      <xdr:rowOff>19050</xdr:rowOff>
    </xdr:to>
    <xdr:pic>
      <xdr:nvPicPr>
        <xdr:cNvPr id="25" name="Рисунок 113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84441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289</xdr:row>
      <xdr:rowOff>57150</xdr:rowOff>
    </xdr:from>
    <xdr:to>
      <xdr:col>5</xdr:col>
      <xdr:colOff>95250</xdr:colOff>
      <xdr:row>289</xdr:row>
      <xdr:rowOff>142875</xdr:rowOff>
    </xdr:to>
    <xdr:pic>
      <xdr:nvPicPr>
        <xdr:cNvPr id="26" name="Рисунок 114" descr="http://forum.sibmama.ru/images/ip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4844415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273</xdr:row>
      <xdr:rowOff>19050</xdr:rowOff>
    </xdr:from>
    <xdr:to>
      <xdr:col>5</xdr:col>
      <xdr:colOff>209550</xdr:colOff>
      <xdr:row>274</xdr:row>
      <xdr:rowOff>19050</xdr:rowOff>
    </xdr:to>
    <xdr:pic>
      <xdr:nvPicPr>
        <xdr:cNvPr id="27" name="Picture 1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4535805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290</xdr:row>
      <xdr:rowOff>76200</xdr:rowOff>
    </xdr:from>
    <xdr:to>
      <xdr:col>5</xdr:col>
      <xdr:colOff>171450</xdr:colOff>
      <xdr:row>291</xdr:row>
      <xdr:rowOff>38100</xdr:rowOff>
    </xdr:to>
    <xdr:pic>
      <xdr:nvPicPr>
        <xdr:cNvPr id="28" name="Рисунок 116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86537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290</xdr:row>
      <xdr:rowOff>76200</xdr:rowOff>
    </xdr:from>
    <xdr:to>
      <xdr:col>5</xdr:col>
      <xdr:colOff>171450</xdr:colOff>
      <xdr:row>291</xdr:row>
      <xdr:rowOff>38100</xdr:rowOff>
    </xdr:to>
    <xdr:pic>
      <xdr:nvPicPr>
        <xdr:cNvPr id="29" name="Рисунок 117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86537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290</xdr:row>
      <xdr:rowOff>76200</xdr:rowOff>
    </xdr:from>
    <xdr:to>
      <xdr:col>5</xdr:col>
      <xdr:colOff>171450</xdr:colOff>
      <xdr:row>291</xdr:row>
      <xdr:rowOff>38100</xdr:rowOff>
    </xdr:to>
    <xdr:pic>
      <xdr:nvPicPr>
        <xdr:cNvPr id="30" name="Рисунок 118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86537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290</xdr:row>
      <xdr:rowOff>76200</xdr:rowOff>
    </xdr:from>
    <xdr:to>
      <xdr:col>5</xdr:col>
      <xdr:colOff>95250</xdr:colOff>
      <xdr:row>290</xdr:row>
      <xdr:rowOff>161925</xdr:rowOff>
    </xdr:to>
    <xdr:pic>
      <xdr:nvPicPr>
        <xdr:cNvPr id="31" name="Рисунок 119" descr="http://forum.sibmama.ru/images/ip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486537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274</xdr:row>
      <xdr:rowOff>0</xdr:rowOff>
    </xdr:from>
    <xdr:to>
      <xdr:col>5</xdr:col>
      <xdr:colOff>209550</xdr:colOff>
      <xdr:row>275</xdr:row>
      <xdr:rowOff>0</xdr:rowOff>
    </xdr:to>
    <xdr:pic>
      <xdr:nvPicPr>
        <xdr:cNvPr id="32" name="Picture 1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0075" y="4552950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291</xdr:row>
      <xdr:rowOff>95250</xdr:rowOff>
    </xdr:from>
    <xdr:to>
      <xdr:col>5</xdr:col>
      <xdr:colOff>171450</xdr:colOff>
      <xdr:row>292</xdr:row>
      <xdr:rowOff>57150</xdr:rowOff>
    </xdr:to>
    <xdr:pic>
      <xdr:nvPicPr>
        <xdr:cNvPr id="33" name="Рисунок 121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88632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291</xdr:row>
      <xdr:rowOff>95250</xdr:rowOff>
    </xdr:from>
    <xdr:to>
      <xdr:col>5</xdr:col>
      <xdr:colOff>171450</xdr:colOff>
      <xdr:row>292</xdr:row>
      <xdr:rowOff>57150</xdr:rowOff>
    </xdr:to>
    <xdr:pic>
      <xdr:nvPicPr>
        <xdr:cNvPr id="34" name="Рисунок 122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88632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291</xdr:row>
      <xdr:rowOff>95250</xdr:rowOff>
    </xdr:from>
    <xdr:to>
      <xdr:col>5</xdr:col>
      <xdr:colOff>171450</xdr:colOff>
      <xdr:row>292</xdr:row>
      <xdr:rowOff>57150</xdr:rowOff>
    </xdr:to>
    <xdr:pic>
      <xdr:nvPicPr>
        <xdr:cNvPr id="35" name="Рисунок 123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88632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291</xdr:row>
      <xdr:rowOff>95250</xdr:rowOff>
    </xdr:from>
    <xdr:to>
      <xdr:col>5</xdr:col>
      <xdr:colOff>95250</xdr:colOff>
      <xdr:row>291</xdr:row>
      <xdr:rowOff>180975</xdr:rowOff>
    </xdr:to>
    <xdr:pic>
      <xdr:nvPicPr>
        <xdr:cNvPr id="36" name="Рисунок 124" descr="http://forum.sibmama.ru/images/ip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4886325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275</xdr:row>
      <xdr:rowOff>19050</xdr:rowOff>
    </xdr:from>
    <xdr:to>
      <xdr:col>5</xdr:col>
      <xdr:colOff>209550</xdr:colOff>
      <xdr:row>276</xdr:row>
      <xdr:rowOff>19050</xdr:rowOff>
    </xdr:to>
    <xdr:pic>
      <xdr:nvPicPr>
        <xdr:cNvPr id="37" name="Picture 1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4573905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104775</xdr:rowOff>
    </xdr:from>
    <xdr:to>
      <xdr:col>5</xdr:col>
      <xdr:colOff>171450</xdr:colOff>
      <xdr:row>293</xdr:row>
      <xdr:rowOff>66675</xdr:rowOff>
    </xdr:to>
    <xdr:pic>
      <xdr:nvPicPr>
        <xdr:cNvPr id="38" name="Рисунок 126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90632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104775</xdr:rowOff>
    </xdr:from>
    <xdr:to>
      <xdr:col>5</xdr:col>
      <xdr:colOff>171450</xdr:colOff>
      <xdr:row>293</xdr:row>
      <xdr:rowOff>66675</xdr:rowOff>
    </xdr:to>
    <xdr:pic>
      <xdr:nvPicPr>
        <xdr:cNvPr id="39" name="Рисунок 127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90632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104775</xdr:rowOff>
    </xdr:from>
    <xdr:to>
      <xdr:col>5</xdr:col>
      <xdr:colOff>171450</xdr:colOff>
      <xdr:row>293</xdr:row>
      <xdr:rowOff>66675</xdr:rowOff>
    </xdr:to>
    <xdr:pic>
      <xdr:nvPicPr>
        <xdr:cNvPr id="40" name="Рисунок 128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90632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104775</xdr:rowOff>
    </xdr:from>
    <xdr:to>
      <xdr:col>5</xdr:col>
      <xdr:colOff>95250</xdr:colOff>
      <xdr:row>292</xdr:row>
      <xdr:rowOff>190500</xdr:rowOff>
    </xdr:to>
    <xdr:pic>
      <xdr:nvPicPr>
        <xdr:cNvPr id="41" name="Рисунок 129" descr="http://forum.sibmama.ru/images/ip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49063275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276</xdr:row>
      <xdr:rowOff>19050</xdr:rowOff>
    </xdr:from>
    <xdr:to>
      <xdr:col>5</xdr:col>
      <xdr:colOff>209550</xdr:colOff>
      <xdr:row>277</xdr:row>
      <xdr:rowOff>19050</xdr:rowOff>
    </xdr:to>
    <xdr:pic>
      <xdr:nvPicPr>
        <xdr:cNvPr id="42" name="Picture 1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0075" y="4592955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293</xdr:row>
      <xdr:rowOff>123825</xdr:rowOff>
    </xdr:from>
    <xdr:to>
      <xdr:col>5</xdr:col>
      <xdr:colOff>171450</xdr:colOff>
      <xdr:row>294</xdr:row>
      <xdr:rowOff>85725</xdr:rowOff>
    </xdr:to>
    <xdr:pic>
      <xdr:nvPicPr>
        <xdr:cNvPr id="43" name="Рисунок 131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92728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293</xdr:row>
      <xdr:rowOff>123825</xdr:rowOff>
    </xdr:from>
    <xdr:to>
      <xdr:col>5</xdr:col>
      <xdr:colOff>171450</xdr:colOff>
      <xdr:row>294</xdr:row>
      <xdr:rowOff>85725</xdr:rowOff>
    </xdr:to>
    <xdr:pic>
      <xdr:nvPicPr>
        <xdr:cNvPr id="44" name="Рисунок 132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92728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293</xdr:row>
      <xdr:rowOff>123825</xdr:rowOff>
    </xdr:from>
    <xdr:to>
      <xdr:col>5</xdr:col>
      <xdr:colOff>171450</xdr:colOff>
      <xdr:row>294</xdr:row>
      <xdr:rowOff>85725</xdr:rowOff>
    </xdr:to>
    <xdr:pic>
      <xdr:nvPicPr>
        <xdr:cNvPr id="45" name="Рисунок 133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92728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293</xdr:row>
      <xdr:rowOff>123825</xdr:rowOff>
    </xdr:from>
    <xdr:to>
      <xdr:col>5</xdr:col>
      <xdr:colOff>95250</xdr:colOff>
      <xdr:row>294</xdr:row>
      <xdr:rowOff>19050</xdr:rowOff>
    </xdr:to>
    <xdr:pic>
      <xdr:nvPicPr>
        <xdr:cNvPr id="46" name="Рисунок 134" descr="http://forum.sibmama.ru/images/ip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49272825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277</xdr:row>
      <xdr:rowOff>9525</xdr:rowOff>
    </xdr:from>
    <xdr:to>
      <xdr:col>5</xdr:col>
      <xdr:colOff>209550</xdr:colOff>
      <xdr:row>278</xdr:row>
      <xdr:rowOff>9525</xdr:rowOff>
    </xdr:to>
    <xdr:pic>
      <xdr:nvPicPr>
        <xdr:cNvPr id="47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0075" y="46110525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294</xdr:row>
      <xdr:rowOff>133350</xdr:rowOff>
    </xdr:from>
    <xdr:to>
      <xdr:col>5</xdr:col>
      <xdr:colOff>171450</xdr:colOff>
      <xdr:row>295</xdr:row>
      <xdr:rowOff>95250</xdr:rowOff>
    </xdr:to>
    <xdr:pic>
      <xdr:nvPicPr>
        <xdr:cNvPr id="48" name="Рисунок 136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94728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294</xdr:row>
      <xdr:rowOff>133350</xdr:rowOff>
    </xdr:from>
    <xdr:to>
      <xdr:col>5</xdr:col>
      <xdr:colOff>171450</xdr:colOff>
      <xdr:row>295</xdr:row>
      <xdr:rowOff>95250</xdr:rowOff>
    </xdr:to>
    <xdr:pic>
      <xdr:nvPicPr>
        <xdr:cNvPr id="49" name="Рисунок 137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94728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294</xdr:row>
      <xdr:rowOff>133350</xdr:rowOff>
    </xdr:from>
    <xdr:to>
      <xdr:col>5</xdr:col>
      <xdr:colOff>171450</xdr:colOff>
      <xdr:row>295</xdr:row>
      <xdr:rowOff>95250</xdr:rowOff>
    </xdr:to>
    <xdr:pic>
      <xdr:nvPicPr>
        <xdr:cNvPr id="50" name="Рисунок 138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94728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294</xdr:row>
      <xdr:rowOff>133350</xdr:rowOff>
    </xdr:from>
    <xdr:to>
      <xdr:col>5</xdr:col>
      <xdr:colOff>95250</xdr:colOff>
      <xdr:row>295</xdr:row>
      <xdr:rowOff>28575</xdr:rowOff>
    </xdr:to>
    <xdr:pic>
      <xdr:nvPicPr>
        <xdr:cNvPr id="51" name="Рисунок 139" descr="http://forum.sibmama.ru/images/ip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4947285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278</xdr:row>
      <xdr:rowOff>19050</xdr:rowOff>
    </xdr:from>
    <xdr:to>
      <xdr:col>5</xdr:col>
      <xdr:colOff>209550</xdr:colOff>
      <xdr:row>279</xdr:row>
      <xdr:rowOff>19050</xdr:rowOff>
    </xdr:to>
    <xdr:pic>
      <xdr:nvPicPr>
        <xdr:cNvPr id="52" name="Picture 1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4631055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295</xdr:row>
      <xdr:rowOff>152400</xdr:rowOff>
    </xdr:from>
    <xdr:to>
      <xdr:col>5</xdr:col>
      <xdr:colOff>171450</xdr:colOff>
      <xdr:row>296</xdr:row>
      <xdr:rowOff>114300</xdr:rowOff>
    </xdr:to>
    <xdr:pic>
      <xdr:nvPicPr>
        <xdr:cNvPr id="53" name="Рисунок 141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96824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295</xdr:row>
      <xdr:rowOff>152400</xdr:rowOff>
    </xdr:from>
    <xdr:to>
      <xdr:col>5</xdr:col>
      <xdr:colOff>171450</xdr:colOff>
      <xdr:row>296</xdr:row>
      <xdr:rowOff>114300</xdr:rowOff>
    </xdr:to>
    <xdr:pic>
      <xdr:nvPicPr>
        <xdr:cNvPr id="54" name="Рисунок 142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96824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295</xdr:row>
      <xdr:rowOff>152400</xdr:rowOff>
    </xdr:from>
    <xdr:to>
      <xdr:col>5</xdr:col>
      <xdr:colOff>171450</xdr:colOff>
      <xdr:row>296</xdr:row>
      <xdr:rowOff>114300</xdr:rowOff>
    </xdr:to>
    <xdr:pic>
      <xdr:nvPicPr>
        <xdr:cNvPr id="55" name="Рисунок 143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96824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295</xdr:row>
      <xdr:rowOff>152400</xdr:rowOff>
    </xdr:from>
    <xdr:to>
      <xdr:col>5</xdr:col>
      <xdr:colOff>95250</xdr:colOff>
      <xdr:row>296</xdr:row>
      <xdr:rowOff>47625</xdr:rowOff>
    </xdr:to>
    <xdr:pic>
      <xdr:nvPicPr>
        <xdr:cNvPr id="56" name="Рисунок 144" descr="http://forum.sibmama.ru/images/ip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49682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279</xdr:row>
      <xdr:rowOff>28575</xdr:rowOff>
    </xdr:from>
    <xdr:to>
      <xdr:col>5</xdr:col>
      <xdr:colOff>209550</xdr:colOff>
      <xdr:row>280</xdr:row>
      <xdr:rowOff>28575</xdr:rowOff>
    </xdr:to>
    <xdr:pic>
      <xdr:nvPicPr>
        <xdr:cNvPr id="57" name="Picture 1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0075" y="46510575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296</xdr:row>
      <xdr:rowOff>171450</xdr:rowOff>
    </xdr:from>
    <xdr:to>
      <xdr:col>5</xdr:col>
      <xdr:colOff>171450</xdr:colOff>
      <xdr:row>297</xdr:row>
      <xdr:rowOff>133350</xdr:rowOff>
    </xdr:to>
    <xdr:pic>
      <xdr:nvPicPr>
        <xdr:cNvPr id="58" name="Рисунок 146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98919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296</xdr:row>
      <xdr:rowOff>171450</xdr:rowOff>
    </xdr:from>
    <xdr:to>
      <xdr:col>5</xdr:col>
      <xdr:colOff>171450</xdr:colOff>
      <xdr:row>297</xdr:row>
      <xdr:rowOff>133350</xdr:rowOff>
    </xdr:to>
    <xdr:pic>
      <xdr:nvPicPr>
        <xdr:cNvPr id="59" name="Рисунок 147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98919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296</xdr:row>
      <xdr:rowOff>171450</xdr:rowOff>
    </xdr:from>
    <xdr:to>
      <xdr:col>5</xdr:col>
      <xdr:colOff>171450</xdr:colOff>
      <xdr:row>297</xdr:row>
      <xdr:rowOff>133350</xdr:rowOff>
    </xdr:to>
    <xdr:pic>
      <xdr:nvPicPr>
        <xdr:cNvPr id="60" name="Рисунок 148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98919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296</xdr:row>
      <xdr:rowOff>171450</xdr:rowOff>
    </xdr:from>
    <xdr:to>
      <xdr:col>5</xdr:col>
      <xdr:colOff>95250</xdr:colOff>
      <xdr:row>297</xdr:row>
      <xdr:rowOff>57150</xdr:rowOff>
    </xdr:to>
    <xdr:pic>
      <xdr:nvPicPr>
        <xdr:cNvPr id="61" name="Рисунок 149" descr="http://forum.sibmama.ru/images/ip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49891950"/>
          <a:ext cx="952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280</xdr:row>
      <xdr:rowOff>19050</xdr:rowOff>
    </xdr:from>
    <xdr:to>
      <xdr:col>5</xdr:col>
      <xdr:colOff>209550</xdr:colOff>
      <xdr:row>281</xdr:row>
      <xdr:rowOff>19050</xdr:rowOff>
    </xdr:to>
    <xdr:pic>
      <xdr:nvPicPr>
        <xdr:cNvPr id="62" name="Picture 1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4669155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297</xdr:row>
      <xdr:rowOff>180975</xdr:rowOff>
    </xdr:from>
    <xdr:to>
      <xdr:col>5</xdr:col>
      <xdr:colOff>171450</xdr:colOff>
      <xdr:row>298</xdr:row>
      <xdr:rowOff>142875</xdr:rowOff>
    </xdr:to>
    <xdr:pic>
      <xdr:nvPicPr>
        <xdr:cNvPr id="63" name="Рисунок 151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500919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297</xdr:row>
      <xdr:rowOff>180975</xdr:rowOff>
    </xdr:from>
    <xdr:to>
      <xdr:col>5</xdr:col>
      <xdr:colOff>171450</xdr:colOff>
      <xdr:row>298</xdr:row>
      <xdr:rowOff>142875</xdr:rowOff>
    </xdr:to>
    <xdr:pic>
      <xdr:nvPicPr>
        <xdr:cNvPr id="64" name="Рисунок 152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500919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297</xdr:row>
      <xdr:rowOff>180975</xdr:rowOff>
    </xdr:from>
    <xdr:to>
      <xdr:col>5</xdr:col>
      <xdr:colOff>171450</xdr:colOff>
      <xdr:row>298</xdr:row>
      <xdr:rowOff>142875</xdr:rowOff>
    </xdr:to>
    <xdr:pic>
      <xdr:nvPicPr>
        <xdr:cNvPr id="65" name="Рисунок 153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500919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297</xdr:row>
      <xdr:rowOff>180975</xdr:rowOff>
    </xdr:from>
    <xdr:to>
      <xdr:col>5</xdr:col>
      <xdr:colOff>95250</xdr:colOff>
      <xdr:row>298</xdr:row>
      <xdr:rowOff>76200</xdr:rowOff>
    </xdr:to>
    <xdr:pic>
      <xdr:nvPicPr>
        <xdr:cNvPr id="66" name="Рисунок 154" descr="http://forum.sibmama.ru/images/ip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50091975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281</xdr:row>
      <xdr:rowOff>28575</xdr:rowOff>
    </xdr:from>
    <xdr:to>
      <xdr:col>5</xdr:col>
      <xdr:colOff>209550</xdr:colOff>
      <xdr:row>282</xdr:row>
      <xdr:rowOff>28575</xdr:rowOff>
    </xdr:to>
    <xdr:pic>
      <xdr:nvPicPr>
        <xdr:cNvPr id="67" name="Picture 1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0075" y="46891575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299</xdr:row>
      <xdr:rowOff>9525</xdr:rowOff>
    </xdr:from>
    <xdr:to>
      <xdr:col>5</xdr:col>
      <xdr:colOff>171450</xdr:colOff>
      <xdr:row>299</xdr:row>
      <xdr:rowOff>161925</xdr:rowOff>
    </xdr:to>
    <xdr:pic>
      <xdr:nvPicPr>
        <xdr:cNvPr id="68" name="Рисунок 156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503015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299</xdr:row>
      <xdr:rowOff>9525</xdr:rowOff>
    </xdr:from>
    <xdr:to>
      <xdr:col>5</xdr:col>
      <xdr:colOff>171450</xdr:colOff>
      <xdr:row>299</xdr:row>
      <xdr:rowOff>161925</xdr:rowOff>
    </xdr:to>
    <xdr:pic>
      <xdr:nvPicPr>
        <xdr:cNvPr id="69" name="Рисунок 157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503015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299</xdr:row>
      <xdr:rowOff>9525</xdr:rowOff>
    </xdr:from>
    <xdr:to>
      <xdr:col>5</xdr:col>
      <xdr:colOff>171450</xdr:colOff>
      <xdr:row>299</xdr:row>
      <xdr:rowOff>161925</xdr:rowOff>
    </xdr:to>
    <xdr:pic>
      <xdr:nvPicPr>
        <xdr:cNvPr id="70" name="Рисунок 158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503015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299</xdr:row>
      <xdr:rowOff>9525</xdr:rowOff>
    </xdr:from>
    <xdr:to>
      <xdr:col>5</xdr:col>
      <xdr:colOff>95250</xdr:colOff>
      <xdr:row>299</xdr:row>
      <xdr:rowOff>95250</xdr:rowOff>
    </xdr:to>
    <xdr:pic>
      <xdr:nvPicPr>
        <xdr:cNvPr id="71" name="Рисунок 159" descr="http://forum.sibmama.ru/images/ip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50301525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282</xdr:row>
      <xdr:rowOff>19050</xdr:rowOff>
    </xdr:from>
    <xdr:to>
      <xdr:col>5</xdr:col>
      <xdr:colOff>209550</xdr:colOff>
      <xdr:row>283</xdr:row>
      <xdr:rowOff>19050</xdr:rowOff>
    </xdr:to>
    <xdr:pic>
      <xdr:nvPicPr>
        <xdr:cNvPr id="72" name="Picture 1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4707255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300</xdr:row>
      <xdr:rowOff>19050</xdr:rowOff>
    </xdr:from>
    <xdr:to>
      <xdr:col>5</xdr:col>
      <xdr:colOff>171450</xdr:colOff>
      <xdr:row>300</xdr:row>
      <xdr:rowOff>171450</xdr:rowOff>
    </xdr:to>
    <xdr:pic>
      <xdr:nvPicPr>
        <xdr:cNvPr id="73" name="Рисунок 161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505015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300</xdr:row>
      <xdr:rowOff>19050</xdr:rowOff>
    </xdr:from>
    <xdr:to>
      <xdr:col>5</xdr:col>
      <xdr:colOff>171450</xdr:colOff>
      <xdr:row>300</xdr:row>
      <xdr:rowOff>171450</xdr:rowOff>
    </xdr:to>
    <xdr:pic>
      <xdr:nvPicPr>
        <xdr:cNvPr id="74" name="Рисунок 162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505015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300</xdr:row>
      <xdr:rowOff>19050</xdr:rowOff>
    </xdr:from>
    <xdr:to>
      <xdr:col>5</xdr:col>
      <xdr:colOff>171450</xdr:colOff>
      <xdr:row>300</xdr:row>
      <xdr:rowOff>171450</xdr:rowOff>
    </xdr:to>
    <xdr:pic>
      <xdr:nvPicPr>
        <xdr:cNvPr id="75" name="Рисунок 163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505015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300</xdr:row>
      <xdr:rowOff>19050</xdr:rowOff>
    </xdr:from>
    <xdr:to>
      <xdr:col>5</xdr:col>
      <xdr:colOff>95250</xdr:colOff>
      <xdr:row>300</xdr:row>
      <xdr:rowOff>104775</xdr:rowOff>
    </xdr:to>
    <xdr:pic>
      <xdr:nvPicPr>
        <xdr:cNvPr id="76" name="Рисунок 164" descr="http://forum.sibmama.ru/images/ip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5050155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283</xdr:row>
      <xdr:rowOff>0</xdr:rowOff>
    </xdr:from>
    <xdr:to>
      <xdr:col>5</xdr:col>
      <xdr:colOff>209550</xdr:colOff>
      <xdr:row>284</xdr:row>
      <xdr:rowOff>0</xdr:rowOff>
    </xdr:to>
    <xdr:pic>
      <xdr:nvPicPr>
        <xdr:cNvPr id="77" name="Picture 1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0075" y="4724400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301</xdr:row>
      <xdr:rowOff>38100</xdr:rowOff>
    </xdr:from>
    <xdr:to>
      <xdr:col>5</xdr:col>
      <xdr:colOff>171450</xdr:colOff>
      <xdr:row>301</xdr:row>
      <xdr:rowOff>190500</xdr:rowOff>
    </xdr:to>
    <xdr:pic>
      <xdr:nvPicPr>
        <xdr:cNvPr id="78" name="Рисунок 166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507111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301</xdr:row>
      <xdr:rowOff>38100</xdr:rowOff>
    </xdr:from>
    <xdr:to>
      <xdr:col>5</xdr:col>
      <xdr:colOff>171450</xdr:colOff>
      <xdr:row>301</xdr:row>
      <xdr:rowOff>190500</xdr:rowOff>
    </xdr:to>
    <xdr:pic>
      <xdr:nvPicPr>
        <xdr:cNvPr id="79" name="Рисунок 167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507111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301</xdr:row>
      <xdr:rowOff>38100</xdr:rowOff>
    </xdr:from>
    <xdr:to>
      <xdr:col>5</xdr:col>
      <xdr:colOff>171450</xdr:colOff>
      <xdr:row>301</xdr:row>
      <xdr:rowOff>190500</xdr:rowOff>
    </xdr:to>
    <xdr:pic>
      <xdr:nvPicPr>
        <xdr:cNvPr id="80" name="Рисунок 168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507111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301</xdr:row>
      <xdr:rowOff>38100</xdr:rowOff>
    </xdr:from>
    <xdr:to>
      <xdr:col>5</xdr:col>
      <xdr:colOff>95250</xdr:colOff>
      <xdr:row>301</xdr:row>
      <xdr:rowOff>123825</xdr:rowOff>
    </xdr:to>
    <xdr:pic>
      <xdr:nvPicPr>
        <xdr:cNvPr id="81" name="Рисунок 169" descr="http://forum.sibmama.ru/images/ip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507111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284</xdr:row>
      <xdr:rowOff>0</xdr:rowOff>
    </xdr:from>
    <xdr:to>
      <xdr:col>5</xdr:col>
      <xdr:colOff>209550</xdr:colOff>
      <xdr:row>285</xdr:row>
      <xdr:rowOff>0</xdr:rowOff>
    </xdr:to>
    <xdr:pic>
      <xdr:nvPicPr>
        <xdr:cNvPr id="82" name="Picture 1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4743450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302</xdr:row>
      <xdr:rowOff>57150</xdr:rowOff>
    </xdr:from>
    <xdr:to>
      <xdr:col>5</xdr:col>
      <xdr:colOff>171450</xdr:colOff>
      <xdr:row>303</xdr:row>
      <xdr:rowOff>19050</xdr:rowOff>
    </xdr:to>
    <xdr:pic>
      <xdr:nvPicPr>
        <xdr:cNvPr id="83" name="Рисунок 171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509206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302</xdr:row>
      <xdr:rowOff>57150</xdr:rowOff>
    </xdr:from>
    <xdr:to>
      <xdr:col>5</xdr:col>
      <xdr:colOff>171450</xdr:colOff>
      <xdr:row>303</xdr:row>
      <xdr:rowOff>19050</xdr:rowOff>
    </xdr:to>
    <xdr:pic>
      <xdr:nvPicPr>
        <xdr:cNvPr id="84" name="Рисунок 172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509206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302</xdr:row>
      <xdr:rowOff>57150</xdr:rowOff>
    </xdr:from>
    <xdr:to>
      <xdr:col>5</xdr:col>
      <xdr:colOff>171450</xdr:colOff>
      <xdr:row>303</xdr:row>
      <xdr:rowOff>19050</xdr:rowOff>
    </xdr:to>
    <xdr:pic>
      <xdr:nvPicPr>
        <xdr:cNvPr id="85" name="Рисунок 173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509206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302</xdr:row>
      <xdr:rowOff>57150</xdr:rowOff>
    </xdr:from>
    <xdr:to>
      <xdr:col>5</xdr:col>
      <xdr:colOff>95250</xdr:colOff>
      <xdr:row>302</xdr:row>
      <xdr:rowOff>142875</xdr:rowOff>
    </xdr:to>
    <xdr:pic>
      <xdr:nvPicPr>
        <xdr:cNvPr id="86" name="Рисунок 174" descr="http://forum.sibmama.ru/images/ip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5092065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284</xdr:row>
      <xdr:rowOff>171450</xdr:rowOff>
    </xdr:from>
    <xdr:to>
      <xdr:col>5</xdr:col>
      <xdr:colOff>209550</xdr:colOff>
      <xdr:row>285</xdr:row>
      <xdr:rowOff>171450</xdr:rowOff>
    </xdr:to>
    <xdr:pic>
      <xdr:nvPicPr>
        <xdr:cNvPr id="87" name="Picture 1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0075" y="4760595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303</xdr:row>
      <xdr:rowOff>66675</xdr:rowOff>
    </xdr:from>
    <xdr:to>
      <xdr:col>5</xdr:col>
      <xdr:colOff>171450</xdr:colOff>
      <xdr:row>304</xdr:row>
      <xdr:rowOff>28575</xdr:rowOff>
    </xdr:to>
    <xdr:pic>
      <xdr:nvPicPr>
        <xdr:cNvPr id="88" name="Рисунок 176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511206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303</xdr:row>
      <xdr:rowOff>66675</xdr:rowOff>
    </xdr:from>
    <xdr:to>
      <xdr:col>5</xdr:col>
      <xdr:colOff>171450</xdr:colOff>
      <xdr:row>304</xdr:row>
      <xdr:rowOff>28575</xdr:rowOff>
    </xdr:to>
    <xdr:pic>
      <xdr:nvPicPr>
        <xdr:cNvPr id="89" name="Рисунок 177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511206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303</xdr:row>
      <xdr:rowOff>66675</xdr:rowOff>
    </xdr:from>
    <xdr:to>
      <xdr:col>5</xdr:col>
      <xdr:colOff>171450</xdr:colOff>
      <xdr:row>304</xdr:row>
      <xdr:rowOff>28575</xdr:rowOff>
    </xdr:to>
    <xdr:pic>
      <xdr:nvPicPr>
        <xdr:cNvPr id="90" name="Рисунок 178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511206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303</xdr:row>
      <xdr:rowOff>66675</xdr:rowOff>
    </xdr:from>
    <xdr:to>
      <xdr:col>5</xdr:col>
      <xdr:colOff>95250</xdr:colOff>
      <xdr:row>303</xdr:row>
      <xdr:rowOff>152400</xdr:rowOff>
    </xdr:to>
    <xdr:pic>
      <xdr:nvPicPr>
        <xdr:cNvPr id="91" name="Рисунок 179" descr="http://forum.sibmama.ru/images/ip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51120675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285</xdr:row>
      <xdr:rowOff>161925</xdr:rowOff>
    </xdr:from>
    <xdr:to>
      <xdr:col>5</xdr:col>
      <xdr:colOff>209550</xdr:colOff>
      <xdr:row>286</xdr:row>
      <xdr:rowOff>161925</xdr:rowOff>
    </xdr:to>
    <xdr:pic>
      <xdr:nvPicPr>
        <xdr:cNvPr id="92" name="Picture 1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0075" y="47786925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304</xdr:row>
      <xdr:rowOff>85725</xdr:rowOff>
    </xdr:from>
    <xdr:to>
      <xdr:col>5</xdr:col>
      <xdr:colOff>171450</xdr:colOff>
      <xdr:row>305</xdr:row>
      <xdr:rowOff>47625</xdr:rowOff>
    </xdr:to>
    <xdr:pic>
      <xdr:nvPicPr>
        <xdr:cNvPr id="93" name="Рисунок 181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513302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304</xdr:row>
      <xdr:rowOff>85725</xdr:rowOff>
    </xdr:from>
    <xdr:to>
      <xdr:col>5</xdr:col>
      <xdr:colOff>171450</xdr:colOff>
      <xdr:row>305</xdr:row>
      <xdr:rowOff>47625</xdr:rowOff>
    </xdr:to>
    <xdr:pic>
      <xdr:nvPicPr>
        <xdr:cNvPr id="94" name="Рисунок 182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513302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304</xdr:row>
      <xdr:rowOff>85725</xdr:rowOff>
    </xdr:from>
    <xdr:to>
      <xdr:col>5</xdr:col>
      <xdr:colOff>171450</xdr:colOff>
      <xdr:row>305</xdr:row>
      <xdr:rowOff>47625</xdr:rowOff>
    </xdr:to>
    <xdr:pic>
      <xdr:nvPicPr>
        <xdr:cNvPr id="95" name="Рисунок 183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513302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304</xdr:row>
      <xdr:rowOff>85725</xdr:rowOff>
    </xdr:from>
    <xdr:to>
      <xdr:col>5</xdr:col>
      <xdr:colOff>95250</xdr:colOff>
      <xdr:row>304</xdr:row>
      <xdr:rowOff>171450</xdr:rowOff>
    </xdr:to>
    <xdr:pic>
      <xdr:nvPicPr>
        <xdr:cNvPr id="96" name="Рисунок 184" descr="http://forum.sibmama.ru/images/ip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51330225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286</xdr:row>
      <xdr:rowOff>152400</xdr:rowOff>
    </xdr:from>
    <xdr:to>
      <xdr:col>5</xdr:col>
      <xdr:colOff>209550</xdr:colOff>
      <xdr:row>287</xdr:row>
      <xdr:rowOff>152400</xdr:rowOff>
    </xdr:to>
    <xdr:pic>
      <xdr:nvPicPr>
        <xdr:cNvPr id="97" name="Picture 1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4796790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305</xdr:row>
      <xdr:rowOff>95250</xdr:rowOff>
    </xdr:from>
    <xdr:to>
      <xdr:col>5</xdr:col>
      <xdr:colOff>171450</xdr:colOff>
      <xdr:row>306</xdr:row>
      <xdr:rowOff>57150</xdr:rowOff>
    </xdr:to>
    <xdr:pic>
      <xdr:nvPicPr>
        <xdr:cNvPr id="98" name="Рисунок 186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515302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305</xdr:row>
      <xdr:rowOff>95250</xdr:rowOff>
    </xdr:from>
    <xdr:to>
      <xdr:col>5</xdr:col>
      <xdr:colOff>171450</xdr:colOff>
      <xdr:row>306</xdr:row>
      <xdr:rowOff>57150</xdr:rowOff>
    </xdr:to>
    <xdr:pic>
      <xdr:nvPicPr>
        <xdr:cNvPr id="99" name="Рисунок 187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515302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305</xdr:row>
      <xdr:rowOff>95250</xdr:rowOff>
    </xdr:from>
    <xdr:to>
      <xdr:col>5</xdr:col>
      <xdr:colOff>171450</xdr:colOff>
      <xdr:row>306</xdr:row>
      <xdr:rowOff>57150</xdr:rowOff>
    </xdr:to>
    <xdr:pic>
      <xdr:nvPicPr>
        <xdr:cNvPr id="100" name="Рисунок 188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515302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305</xdr:row>
      <xdr:rowOff>95250</xdr:rowOff>
    </xdr:from>
    <xdr:to>
      <xdr:col>5</xdr:col>
      <xdr:colOff>95250</xdr:colOff>
      <xdr:row>305</xdr:row>
      <xdr:rowOff>180975</xdr:rowOff>
    </xdr:to>
    <xdr:pic>
      <xdr:nvPicPr>
        <xdr:cNvPr id="101" name="Рисунок 189" descr="http://forum.sibmama.ru/images/ip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5153025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287</xdr:row>
      <xdr:rowOff>142875</xdr:rowOff>
    </xdr:from>
    <xdr:to>
      <xdr:col>5</xdr:col>
      <xdr:colOff>209550</xdr:colOff>
      <xdr:row>288</xdr:row>
      <xdr:rowOff>142875</xdr:rowOff>
    </xdr:to>
    <xdr:pic>
      <xdr:nvPicPr>
        <xdr:cNvPr id="102" name="Picture 1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48148875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306</xdr:row>
      <xdr:rowOff>114300</xdr:rowOff>
    </xdr:from>
    <xdr:to>
      <xdr:col>5</xdr:col>
      <xdr:colOff>171450</xdr:colOff>
      <xdr:row>307</xdr:row>
      <xdr:rowOff>76200</xdr:rowOff>
    </xdr:to>
    <xdr:pic>
      <xdr:nvPicPr>
        <xdr:cNvPr id="103" name="Рисунок 191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517398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306</xdr:row>
      <xdr:rowOff>114300</xdr:rowOff>
    </xdr:from>
    <xdr:to>
      <xdr:col>5</xdr:col>
      <xdr:colOff>171450</xdr:colOff>
      <xdr:row>307</xdr:row>
      <xdr:rowOff>76200</xdr:rowOff>
    </xdr:to>
    <xdr:pic>
      <xdr:nvPicPr>
        <xdr:cNvPr id="104" name="Рисунок 192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517398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306</xdr:row>
      <xdr:rowOff>114300</xdr:rowOff>
    </xdr:from>
    <xdr:to>
      <xdr:col>5</xdr:col>
      <xdr:colOff>171450</xdr:colOff>
      <xdr:row>307</xdr:row>
      <xdr:rowOff>76200</xdr:rowOff>
    </xdr:to>
    <xdr:pic>
      <xdr:nvPicPr>
        <xdr:cNvPr id="105" name="Рисунок 193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517398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306</xdr:row>
      <xdr:rowOff>114300</xdr:rowOff>
    </xdr:from>
    <xdr:to>
      <xdr:col>5</xdr:col>
      <xdr:colOff>95250</xdr:colOff>
      <xdr:row>307</xdr:row>
      <xdr:rowOff>9525</xdr:rowOff>
    </xdr:to>
    <xdr:pic>
      <xdr:nvPicPr>
        <xdr:cNvPr id="106" name="Рисунок 194" descr="http://forum.sibmama.ru/images/ip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517398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288</xdr:row>
      <xdr:rowOff>123825</xdr:rowOff>
    </xdr:from>
    <xdr:to>
      <xdr:col>5</xdr:col>
      <xdr:colOff>209550</xdr:colOff>
      <xdr:row>289</xdr:row>
      <xdr:rowOff>123825</xdr:rowOff>
    </xdr:to>
    <xdr:pic>
      <xdr:nvPicPr>
        <xdr:cNvPr id="107" name="Picture 1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48320325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307</xdr:row>
      <xdr:rowOff>133350</xdr:rowOff>
    </xdr:from>
    <xdr:to>
      <xdr:col>5</xdr:col>
      <xdr:colOff>171450</xdr:colOff>
      <xdr:row>307</xdr:row>
      <xdr:rowOff>285750</xdr:rowOff>
    </xdr:to>
    <xdr:pic>
      <xdr:nvPicPr>
        <xdr:cNvPr id="108" name="Рисунок 196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519493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307</xdr:row>
      <xdr:rowOff>133350</xdr:rowOff>
    </xdr:from>
    <xdr:to>
      <xdr:col>5</xdr:col>
      <xdr:colOff>171450</xdr:colOff>
      <xdr:row>307</xdr:row>
      <xdr:rowOff>285750</xdr:rowOff>
    </xdr:to>
    <xdr:pic>
      <xdr:nvPicPr>
        <xdr:cNvPr id="109" name="Рисунок 197" descr="Измени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519493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152400</xdr:rowOff>
    </xdr:from>
    <xdr:to>
      <xdr:col>2</xdr:col>
      <xdr:colOff>2419350</xdr:colOff>
      <xdr:row>5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32480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5</xdr:col>
      <xdr:colOff>838200</xdr:colOff>
      <xdr:row>5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91515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4</xdr:col>
      <xdr:colOff>1228725</xdr:colOff>
      <xdr:row>5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886777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426"/>
  <sheetViews>
    <sheetView tabSelected="1" zoomScale="75" zoomScaleNormal="75" zoomScaleSheetLayoutView="90" zoomScalePageLayoutView="51" workbookViewId="0" topLeftCell="B2">
      <selection activeCell="C232" sqref="C232"/>
    </sheetView>
  </sheetViews>
  <sheetFormatPr defaultColWidth="9.00390625" defaultRowHeight="15" customHeight="1"/>
  <cols>
    <col min="1" max="1" width="9.625" style="3" hidden="1" customWidth="1"/>
    <col min="2" max="2" width="15.375" style="8" customWidth="1"/>
    <col min="3" max="3" width="71.75390625" style="68" customWidth="1"/>
    <col min="4" max="4" width="11.875" style="144" customWidth="1"/>
    <col min="5" max="5" width="8.875" style="4" customWidth="1"/>
    <col min="6" max="6" width="9.125" style="207" customWidth="1"/>
    <col min="7" max="16384" width="9.125" style="5" customWidth="1"/>
  </cols>
  <sheetData>
    <row r="1" spans="1:5" ht="15" customHeight="1">
      <c r="A1" s="1"/>
      <c r="B1" s="1"/>
      <c r="C1" s="64"/>
      <c r="D1" s="132"/>
      <c r="E1" s="54"/>
    </row>
    <row r="2" spans="1:5" ht="15" customHeight="1">
      <c r="A2" s="1"/>
      <c r="B2" s="1"/>
      <c r="C2" s="64"/>
      <c r="D2" s="132"/>
      <c r="E2" s="54"/>
    </row>
    <row r="3" spans="1:5" ht="15" customHeight="1">
      <c r="A3" s="1"/>
      <c r="B3" s="1"/>
      <c r="C3" s="64"/>
      <c r="D3" s="132"/>
      <c r="E3" s="54"/>
    </row>
    <row r="4" spans="1:5" ht="15" customHeight="1">
      <c r="A4" s="1"/>
      <c r="B4" s="1"/>
      <c r="C4" s="64"/>
      <c r="D4" s="132"/>
      <c r="E4" s="54"/>
    </row>
    <row r="5" spans="1:5" ht="15" customHeight="1">
      <c r="A5" s="1"/>
      <c r="B5" s="222"/>
      <c r="C5" s="223"/>
      <c r="D5" s="223"/>
      <c r="E5" s="79"/>
    </row>
    <row r="6" spans="2:5" ht="15" customHeight="1">
      <c r="B6" s="1"/>
      <c r="C6" s="65" t="s">
        <v>0</v>
      </c>
      <c r="D6" s="132"/>
      <c r="E6" s="54"/>
    </row>
    <row r="7" spans="1:5" ht="15" customHeight="1">
      <c r="A7" s="6"/>
      <c r="B7" s="224" t="s">
        <v>1</v>
      </c>
      <c r="C7" s="225"/>
      <c r="D7" s="143"/>
      <c r="E7" s="69"/>
    </row>
    <row r="8" spans="1:5" ht="15" customHeight="1">
      <c r="A8" s="6"/>
      <c r="B8" s="224" t="s">
        <v>2</v>
      </c>
      <c r="C8" s="225"/>
      <c r="D8" s="143"/>
      <c r="E8" s="69"/>
    </row>
    <row r="9" spans="1:5" ht="15" customHeight="1">
      <c r="A9" s="6"/>
      <c r="B9" s="224" t="s">
        <v>333</v>
      </c>
      <c r="C9" s="225"/>
      <c r="D9" s="143"/>
      <c r="E9" s="69"/>
    </row>
    <row r="10" spans="1:5" ht="15" customHeight="1">
      <c r="A10" s="6"/>
      <c r="B10" s="224" t="s">
        <v>334</v>
      </c>
      <c r="C10" s="225"/>
      <c r="D10" s="143"/>
      <c r="E10" s="69"/>
    </row>
    <row r="11" spans="1:5" ht="15" customHeight="1">
      <c r="A11" s="2"/>
      <c r="B11" s="8" t="s">
        <v>632</v>
      </c>
      <c r="C11" s="64"/>
      <c r="D11" s="132"/>
      <c r="E11" s="54"/>
    </row>
    <row r="12" spans="1:6" s="13" customFormat="1" ht="15" customHeight="1">
      <c r="A12" s="85" t="s">
        <v>3</v>
      </c>
      <c r="B12" s="33" t="s">
        <v>4</v>
      </c>
      <c r="C12" s="84" t="s">
        <v>5</v>
      </c>
      <c r="D12" s="33" t="s">
        <v>6</v>
      </c>
      <c r="E12" s="82" t="s">
        <v>7</v>
      </c>
      <c r="F12" s="208"/>
    </row>
    <row r="13" spans="1:6" s="13" customFormat="1" ht="15" customHeight="1">
      <c r="A13" s="32"/>
      <c r="B13" s="234" t="s">
        <v>8</v>
      </c>
      <c r="C13" s="234"/>
      <c r="D13" s="234"/>
      <c r="E13" s="234"/>
      <c r="F13" s="208"/>
    </row>
    <row r="14" spans="1:6" s="13" customFormat="1" ht="15" customHeight="1">
      <c r="A14" s="135"/>
      <c r="B14" s="212" t="s">
        <v>543</v>
      </c>
      <c r="C14" s="212"/>
      <c r="D14" s="212"/>
      <c r="E14" s="212"/>
      <c r="F14" s="208"/>
    </row>
    <row r="15" spans="1:6" s="138" customFormat="1" ht="15" customHeight="1">
      <c r="A15" s="137"/>
      <c r="B15" s="139">
        <v>9120001</v>
      </c>
      <c r="C15" s="89" t="s">
        <v>602</v>
      </c>
      <c r="D15" s="139" t="s">
        <v>527</v>
      </c>
      <c r="E15" s="57">
        <v>26.12</v>
      </c>
      <c r="F15" s="209">
        <f>(E15*70)/100*115</f>
        <v>2102.6600000000003</v>
      </c>
    </row>
    <row r="16" spans="1:6" s="13" customFormat="1" ht="15" customHeight="1">
      <c r="A16" s="135"/>
      <c r="B16" s="139">
        <v>9120002</v>
      </c>
      <c r="C16" s="89" t="s">
        <v>603</v>
      </c>
      <c r="D16" s="139" t="s">
        <v>527</v>
      </c>
      <c r="E16" s="57">
        <v>26.12</v>
      </c>
      <c r="F16" s="209">
        <f aca="true" t="shared" si="0" ref="F16:F79">(E16*70)/100*115</f>
        <v>2102.6600000000003</v>
      </c>
    </row>
    <row r="17" spans="1:6" s="13" customFormat="1" ht="15" customHeight="1">
      <c r="A17" s="135"/>
      <c r="B17" s="139">
        <v>9120003</v>
      </c>
      <c r="C17" s="89" t="s">
        <v>604</v>
      </c>
      <c r="D17" s="139" t="s">
        <v>527</v>
      </c>
      <c r="E17" s="57">
        <v>26.12</v>
      </c>
      <c r="F17" s="209">
        <f t="shared" si="0"/>
        <v>2102.6600000000003</v>
      </c>
    </row>
    <row r="18" spans="1:6" s="13" customFormat="1" ht="15" customHeight="1">
      <c r="A18" s="135"/>
      <c r="B18" s="139">
        <v>9120004</v>
      </c>
      <c r="C18" s="89" t="s">
        <v>605</v>
      </c>
      <c r="D18" s="139" t="s">
        <v>527</v>
      </c>
      <c r="E18" s="57">
        <v>26.12</v>
      </c>
      <c r="F18" s="209">
        <f t="shared" si="0"/>
        <v>2102.6600000000003</v>
      </c>
    </row>
    <row r="19" spans="1:6" ht="15" customHeight="1">
      <c r="A19" s="158"/>
      <c r="B19" s="93" t="s">
        <v>618</v>
      </c>
      <c r="C19" s="66" t="s">
        <v>600</v>
      </c>
      <c r="D19" s="90" t="s">
        <v>601</v>
      </c>
      <c r="E19" s="90">
        <v>26.12</v>
      </c>
      <c r="F19" s="209">
        <f t="shared" si="0"/>
        <v>2102.6600000000003</v>
      </c>
    </row>
    <row r="20" spans="1:6" s="13" customFormat="1" ht="15" customHeight="1">
      <c r="A20" s="94"/>
      <c r="B20" s="93" t="s">
        <v>206</v>
      </c>
      <c r="C20" s="89" t="s">
        <v>207</v>
      </c>
      <c r="D20" s="90" t="s">
        <v>66</v>
      </c>
      <c r="E20" s="91">
        <v>10.648155257520003</v>
      </c>
      <c r="F20" s="209">
        <f t="shared" si="0"/>
        <v>857.1764982303603</v>
      </c>
    </row>
    <row r="21" spans="1:6" s="13" customFormat="1" ht="15" customHeight="1">
      <c r="A21" s="94"/>
      <c r="B21" s="139">
        <v>9118001</v>
      </c>
      <c r="C21" s="166" t="s">
        <v>544</v>
      </c>
      <c r="D21" s="139" t="s">
        <v>79</v>
      </c>
      <c r="E21" s="167">
        <v>37.4</v>
      </c>
      <c r="F21" s="209">
        <f t="shared" si="0"/>
        <v>3010.7</v>
      </c>
    </row>
    <row r="22" spans="1:6" s="13" customFormat="1" ht="15" customHeight="1">
      <c r="A22" s="135"/>
      <c r="B22" s="62">
        <v>9118002</v>
      </c>
      <c r="C22" s="89" t="s">
        <v>548</v>
      </c>
      <c r="D22" s="139" t="s">
        <v>79</v>
      </c>
      <c r="E22" s="57">
        <v>37.4</v>
      </c>
      <c r="F22" s="209">
        <f t="shared" si="0"/>
        <v>3010.7</v>
      </c>
    </row>
    <row r="23" spans="1:6" s="13" customFormat="1" ht="15" customHeight="1">
      <c r="A23" s="135"/>
      <c r="B23" s="139">
        <v>9118003</v>
      </c>
      <c r="C23" s="89" t="s">
        <v>546</v>
      </c>
      <c r="D23" s="139" t="s">
        <v>79</v>
      </c>
      <c r="E23" s="57">
        <v>37.4</v>
      </c>
      <c r="F23" s="209">
        <f t="shared" si="0"/>
        <v>3010.7</v>
      </c>
    </row>
    <row r="24" spans="1:6" s="13" customFormat="1" ht="15" customHeight="1">
      <c r="A24" s="135"/>
      <c r="B24" s="62">
        <v>9118004</v>
      </c>
      <c r="C24" s="89" t="s">
        <v>545</v>
      </c>
      <c r="D24" s="139" t="s">
        <v>79</v>
      </c>
      <c r="E24" s="57">
        <v>37.4</v>
      </c>
      <c r="F24" s="209">
        <f t="shared" si="0"/>
        <v>3010.7</v>
      </c>
    </row>
    <row r="25" spans="1:6" s="13" customFormat="1" ht="15" customHeight="1">
      <c r="A25" s="135"/>
      <c r="B25" s="139">
        <v>9118005</v>
      </c>
      <c r="C25" s="89" t="s">
        <v>547</v>
      </c>
      <c r="D25" s="139" t="s">
        <v>79</v>
      </c>
      <c r="E25" s="57">
        <v>37.4</v>
      </c>
      <c r="F25" s="209">
        <f t="shared" si="0"/>
        <v>3010.7</v>
      </c>
    </row>
    <row r="26" spans="1:6" s="13" customFormat="1" ht="15" customHeight="1">
      <c r="A26" s="211" t="s">
        <v>379</v>
      </c>
      <c r="B26" s="212"/>
      <c r="C26" s="212"/>
      <c r="D26" s="212"/>
      <c r="E26" s="212"/>
      <c r="F26" s="209">
        <f t="shared" si="0"/>
        <v>0</v>
      </c>
    </row>
    <row r="27" spans="1:6" s="13" customFormat="1" ht="15" customHeight="1">
      <c r="A27" s="32"/>
      <c r="B27" s="32">
        <v>8011000</v>
      </c>
      <c r="C27" s="89" t="s">
        <v>387</v>
      </c>
      <c r="D27" s="62" t="s">
        <v>57</v>
      </c>
      <c r="E27" s="57">
        <v>31.650124</v>
      </c>
      <c r="F27" s="209">
        <f t="shared" si="0"/>
        <v>2547.834982</v>
      </c>
    </row>
    <row r="28" spans="1:6" s="13" customFormat="1" ht="15" customHeight="1">
      <c r="A28" s="32"/>
      <c r="B28" s="32">
        <v>8001000</v>
      </c>
      <c r="C28" s="89" t="s">
        <v>382</v>
      </c>
      <c r="D28" s="62" t="s">
        <v>57</v>
      </c>
      <c r="E28" s="57">
        <v>38.3306</v>
      </c>
      <c r="F28" s="209">
        <f t="shared" si="0"/>
        <v>3085.6132999999995</v>
      </c>
    </row>
    <row r="29" spans="1:6" s="13" customFormat="1" ht="15" customHeight="1">
      <c r="A29" s="32"/>
      <c r="B29" s="32">
        <v>8002000</v>
      </c>
      <c r="C29" s="89" t="s">
        <v>381</v>
      </c>
      <c r="D29" s="62" t="s">
        <v>57</v>
      </c>
      <c r="E29" s="57">
        <v>38.3306</v>
      </c>
      <c r="F29" s="209">
        <f t="shared" si="0"/>
        <v>3085.6132999999995</v>
      </c>
    </row>
    <row r="30" spans="1:6" s="13" customFormat="1" ht="15" customHeight="1">
      <c r="A30" s="32"/>
      <c r="B30" s="32">
        <v>8003000</v>
      </c>
      <c r="C30" s="89" t="s">
        <v>384</v>
      </c>
      <c r="D30" s="62" t="s">
        <v>15</v>
      </c>
      <c r="E30" s="57">
        <v>56.948319999999995</v>
      </c>
      <c r="F30" s="209">
        <f t="shared" si="0"/>
        <v>4584.339759999999</v>
      </c>
    </row>
    <row r="31" spans="1:6" s="13" customFormat="1" ht="15" customHeight="1">
      <c r="A31" s="32"/>
      <c r="B31" s="32">
        <v>8004000</v>
      </c>
      <c r="C31" s="89" t="s">
        <v>383</v>
      </c>
      <c r="D31" s="62" t="s">
        <v>79</v>
      </c>
      <c r="E31" s="57">
        <v>53.093356799999995</v>
      </c>
      <c r="F31" s="209">
        <f t="shared" si="0"/>
        <v>4274.015222399999</v>
      </c>
    </row>
    <row r="32" spans="1:6" s="13" customFormat="1" ht="15" customHeight="1">
      <c r="A32" s="32"/>
      <c r="B32" s="32">
        <v>8005000</v>
      </c>
      <c r="C32" s="89" t="s">
        <v>385</v>
      </c>
      <c r="D32" s="62" t="s">
        <v>15</v>
      </c>
      <c r="E32" s="57">
        <v>48.62510399999999</v>
      </c>
      <c r="F32" s="209">
        <f t="shared" si="0"/>
        <v>3914.3208719999993</v>
      </c>
    </row>
    <row r="33" spans="1:6" s="13" customFormat="1" ht="15" customHeight="1">
      <c r="A33" s="32"/>
      <c r="B33" s="32">
        <v>8006000</v>
      </c>
      <c r="C33" s="89" t="s">
        <v>386</v>
      </c>
      <c r="D33" s="62" t="s">
        <v>79</v>
      </c>
      <c r="E33" s="57">
        <v>56.948319999999995</v>
      </c>
      <c r="F33" s="209">
        <f t="shared" si="0"/>
        <v>4584.339759999999</v>
      </c>
    </row>
    <row r="34" spans="1:6" s="22" customFormat="1" ht="15" customHeight="1">
      <c r="A34" s="85"/>
      <c r="B34" s="32">
        <v>8008000</v>
      </c>
      <c r="C34" s="89" t="s">
        <v>417</v>
      </c>
      <c r="D34" s="62" t="s">
        <v>79</v>
      </c>
      <c r="E34" s="57">
        <v>65.600084</v>
      </c>
      <c r="F34" s="209">
        <f t="shared" si="0"/>
        <v>5280.806762</v>
      </c>
    </row>
    <row r="35" spans="1:6" s="22" customFormat="1" ht="15" customHeight="1">
      <c r="A35" s="85"/>
      <c r="B35" s="32">
        <v>8007000</v>
      </c>
      <c r="C35" s="89" t="s">
        <v>414</v>
      </c>
      <c r="D35" s="62" t="s">
        <v>15</v>
      </c>
      <c r="E35" s="57">
        <v>71.404432</v>
      </c>
      <c r="F35" s="209">
        <f t="shared" si="0"/>
        <v>5748.056776</v>
      </c>
    </row>
    <row r="36" spans="1:6" s="22" customFormat="1" ht="15" customHeight="1">
      <c r="A36" s="85"/>
      <c r="B36" s="32">
        <v>8009000</v>
      </c>
      <c r="C36" s="89" t="s">
        <v>418</v>
      </c>
      <c r="D36" s="62" t="s">
        <v>35</v>
      </c>
      <c r="E36" s="57">
        <v>45.99672</v>
      </c>
      <c r="F36" s="209">
        <f t="shared" si="0"/>
        <v>3702.73596</v>
      </c>
    </row>
    <row r="37" spans="1:6" s="22" customFormat="1" ht="15" customHeight="1">
      <c r="A37" s="85"/>
      <c r="B37" s="62">
        <v>8010000</v>
      </c>
      <c r="C37" s="89" t="s">
        <v>425</v>
      </c>
      <c r="D37" s="62" t="s">
        <v>15</v>
      </c>
      <c r="E37" s="57">
        <v>55.544</v>
      </c>
      <c r="F37" s="209">
        <f t="shared" si="0"/>
        <v>4471.292</v>
      </c>
    </row>
    <row r="38" spans="1:6" s="22" customFormat="1" ht="15" customHeight="1">
      <c r="A38" s="85">
        <v>801</v>
      </c>
      <c r="B38" s="62">
        <v>8012000</v>
      </c>
      <c r="C38" s="89" t="s">
        <v>421</v>
      </c>
      <c r="D38" s="62" t="s">
        <v>424</v>
      </c>
      <c r="E38" s="57">
        <v>37.58128</v>
      </c>
      <c r="F38" s="209">
        <f t="shared" si="0"/>
        <v>3025.29304</v>
      </c>
    </row>
    <row r="39" spans="1:6" s="13" customFormat="1" ht="15" customHeight="1">
      <c r="A39" s="32"/>
      <c r="B39" s="90">
        <v>8017000</v>
      </c>
      <c r="C39" s="66" t="s">
        <v>528</v>
      </c>
      <c r="D39" s="90" t="s">
        <v>51</v>
      </c>
      <c r="E39" s="90">
        <v>30.8</v>
      </c>
      <c r="F39" s="209">
        <f t="shared" si="0"/>
        <v>2479.3999999999996</v>
      </c>
    </row>
    <row r="40" spans="1:6" s="13" customFormat="1" ht="15" customHeight="1">
      <c r="A40" s="32"/>
      <c r="B40" s="90">
        <v>8018000</v>
      </c>
      <c r="C40" s="66" t="s">
        <v>526</v>
      </c>
      <c r="D40" s="90" t="s">
        <v>527</v>
      </c>
      <c r="E40" s="90">
        <v>29.4</v>
      </c>
      <c r="F40" s="209">
        <f t="shared" si="0"/>
        <v>2366.7</v>
      </c>
    </row>
    <row r="41" spans="1:6" s="13" customFormat="1" ht="15" customHeight="1">
      <c r="A41" s="32"/>
      <c r="B41" s="90">
        <v>8019000</v>
      </c>
      <c r="C41" s="136" t="s">
        <v>529</v>
      </c>
      <c r="D41" s="90" t="s">
        <v>57</v>
      </c>
      <c r="E41" s="90">
        <v>31.65</v>
      </c>
      <c r="F41" s="209">
        <f t="shared" si="0"/>
        <v>2547.8250000000003</v>
      </c>
    </row>
    <row r="42" spans="1:6" s="13" customFormat="1" ht="15" customHeight="1">
      <c r="A42" s="32"/>
      <c r="B42" s="90">
        <v>8020000</v>
      </c>
      <c r="C42" s="136" t="s">
        <v>530</v>
      </c>
      <c r="D42" s="90" t="s">
        <v>57</v>
      </c>
      <c r="E42" s="90">
        <v>31.65</v>
      </c>
      <c r="F42" s="209">
        <f t="shared" si="0"/>
        <v>2547.8250000000003</v>
      </c>
    </row>
    <row r="43" spans="1:6" s="22" customFormat="1" ht="15" customHeight="1">
      <c r="A43" s="85"/>
      <c r="B43" s="211" t="s">
        <v>427</v>
      </c>
      <c r="C43" s="212"/>
      <c r="D43" s="212"/>
      <c r="E43" s="212"/>
      <c r="F43" s="209">
        <f t="shared" si="0"/>
        <v>0</v>
      </c>
    </row>
    <row r="44" spans="1:6" s="22" customFormat="1" ht="15" customHeight="1">
      <c r="A44" s="85"/>
      <c r="B44" s="32">
        <v>8310000</v>
      </c>
      <c r="C44" s="89" t="s">
        <v>428</v>
      </c>
      <c r="D44" s="32" t="s">
        <v>346</v>
      </c>
      <c r="E44" s="57">
        <v>25.152</v>
      </c>
      <c r="F44" s="209">
        <f t="shared" si="0"/>
        <v>2024.736</v>
      </c>
    </row>
    <row r="45" spans="1:6" s="22" customFormat="1" ht="15" customHeight="1">
      <c r="A45" s="85"/>
      <c r="B45" s="32">
        <v>8320000</v>
      </c>
      <c r="C45" s="89" t="s">
        <v>429</v>
      </c>
      <c r="D45" s="32" t="s">
        <v>89</v>
      </c>
      <c r="E45" s="57">
        <v>27.248</v>
      </c>
      <c r="F45" s="209">
        <f t="shared" si="0"/>
        <v>2193.4640000000004</v>
      </c>
    </row>
    <row r="46" spans="1:6" s="22" customFormat="1" ht="15" customHeight="1">
      <c r="A46" s="85"/>
      <c r="B46" s="32">
        <v>8330000</v>
      </c>
      <c r="C46" s="89" t="s">
        <v>430</v>
      </c>
      <c r="D46" s="32" t="s">
        <v>15</v>
      </c>
      <c r="E46" s="57">
        <v>45.2736</v>
      </c>
      <c r="F46" s="209">
        <f t="shared" si="0"/>
        <v>3644.5248</v>
      </c>
    </row>
    <row r="47" spans="1:6" s="22" customFormat="1" ht="15" customHeight="1">
      <c r="A47" s="85"/>
      <c r="B47" s="32">
        <v>8340000</v>
      </c>
      <c r="C47" s="89" t="s">
        <v>431</v>
      </c>
      <c r="D47" s="32" t="s">
        <v>15</v>
      </c>
      <c r="E47" s="57">
        <v>45.2736</v>
      </c>
      <c r="F47" s="209">
        <f t="shared" si="0"/>
        <v>3644.5248</v>
      </c>
    </row>
    <row r="48" spans="1:6" s="22" customFormat="1" ht="15" customHeight="1">
      <c r="A48" s="85"/>
      <c r="B48" s="32">
        <v>8350000</v>
      </c>
      <c r="C48" s="89" t="s">
        <v>432</v>
      </c>
      <c r="D48" s="32" t="s">
        <v>79</v>
      </c>
      <c r="E48" s="57">
        <v>54.496</v>
      </c>
      <c r="F48" s="209">
        <f t="shared" si="0"/>
        <v>4386.928000000001</v>
      </c>
    </row>
    <row r="49" spans="1:6" s="22" customFormat="1" ht="15" customHeight="1">
      <c r="A49" s="85"/>
      <c r="B49" s="211" t="s">
        <v>462</v>
      </c>
      <c r="C49" s="212"/>
      <c r="D49" s="212"/>
      <c r="E49" s="212"/>
      <c r="F49" s="209">
        <f t="shared" si="0"/>
        <v>0</v>
      </c>
    </row>
    <row r="50" spans="1:6" s="13" customFormat="1" ht="15" customHeight="1">
      <c r="A50" s="32"/>
      <c r="B50" s="62">
        <v>8013000</v>
      </c>
      <c r="C50" s="66" t="s">
        <v>473</v>
      </c>
      <c r="D50" s="62" t="s">
        <v>346</v>
      </c>
      <c r="E50" s="120">
        <v>26.19</v>
      </c>
      <c r="F50" s="209">
        <f t="shared" si="0"/>
        <v>2108.295</v>
      </c>
    </row>
    <row r="51" spans="1:6" s="13" customFormat="1" ht="15" customHeight="1">
      <c r="A51" s="32"/>
      <c r="B51" s="62">
        <v>8014000</v>
      </c>
      <c r="C51" s="66" t="s">
        <v>466</v>
      </c>
      <c r="D51" s="62" t="s">
        <v>89</v>
      </c>
      <c r="E51" s="120">
        <v>31.41</v>
      </c>
      <c r="F51" s="209">
        <f t="shared" si="0"/>
        <v>2528.5049999999997</v>
      </c>
    </row>
    <row r="52" spans="1:6" s="13" customFormat="1" ht="15" customHeight="1">
      <c r="A52" s="32"/>
      <c r="B52" s="62">
        <v>8015000</v>
      </c>
      <c r="C52" s="66" t="s">
        <v>463</v>
      </c>
      <c r="D52" s="62" t="s">
        <v>15</v>
      </c>
      <c r="E52" s="120">
        <v>36.45</v>
      </c>
      <c r="F52" s="209">
        <f t="shared" si="0"/>
        <v>2934.225</v>
      </c>
    </row>
    <row r="53" spans="1:6" s="13" customFormat="1" ht="15" customHeight="1">
      <c r="A53" s="32"/>
      <c r="B53" s="62">
        <v>8016000</v>
      </c>
      <c r="C53" s="66" t="s">
        <v>464</v>
      </c>
      <c r="D53" s="62" t="s">
        <v>79</v>
      </c>
      <c r="E53" s="120">
        <v>39.6</v>
      </c>
      <c r="F53" s="209">
        <f t="shared" si="0"/>
        <v>3187.7999999999997</v>
      </c>
    </row>
    <row r="54" spans="1:6" s="13" customFormat="1" ht="15" customHeight="1">
      <c r="A54" s="88"/>
      <c r="B54" s="211" t="s">
        <v>445</v>
      </c>
      <c r="C54" s="212"/>
      <c r="D54" s="212"/>
      <c r="E54" s="212"/>
      <c r="F54" s="209">
        <f t="shared" si="0"/>
        <v>0</v>
      </c>
    </row>
    <row r="55" spans="1:6" s="13" customFormat="1" ht="15" customHeight="1">
      <c r="A55" s="87"/>
      <c r="B55" s="90">
        <v>2084000</v>
      </c>
      <c r="C55" s="66" t="s">
        <v>93</v>
      </c>
      <c r="D55" s="90" t="s">
        <v>21</v>
      </c>
      <c r="E55" s="91">
        <v>20.895225687600004</v>
      </c>
      <c r="F55" s="209">
        <f t="shared" si="0"/>
        <v>1682.0656678518</v>
      </c>
    </row>
    <row r="56" spans="1:6" s="13" customFormat="1" ht="15" customHeight="1">
      <c r="A56" s="87"/>
      <c r="B56" s="90">
        <v>2083000</v>
      </c>
      <c r="C56" s="66" t="s">
        <v>88</v>
      </c>
      <c r="D56" s="90" t="s">
        <v>89</v>
      </c>
      <c r="E56" s="91">
        <v>18.6310371456</v>
      </c>
      <c r="F56" s="209">
        <f t="shared" si="0"/>
        <v>1499.7984902208</v>
      </c>
    </row>
    <row r="57" spans="1:6" s="13" customFormat="1" ht="15" customHeight="1">
      <c r="A57" s="87"/>
      <c r="B57" s="90" t="s">
        <v>350</v>
      </c>
      <c r="C57" s="66" t="s">
        <v>58</v>
      </c>
      <c r="D57" s="90" t="s">
        <v>57</v>
      </c>
      <c r="E57" s="91">
        <v>17.5959795264</v>
      </c>
      <c r="F57" s="209">
        <f t="shared" si="0"/>
        <v>1416.4763518752</v>
      </c>
    </row>
    <row r="58" spans="1:6" s="13" customFormat="1" ht="15" customHeight="1">
      <c r="A58" s="87"/>
      <c r="B58" s="90" t="s">
        <v>351</v>
      </c>
      <c r="C58" s="66" t="s">
        <v>59</v>
      </c>
      <c r="D58" s="90" t="s">
        <v>57</v>
      </c>
      <c r="E58" s="91">
        <v>15.0083354784</v>
      </c>
      <c r="F58" s="209">
        <f t="shared" si="0"/>
        <v>1208.1710060112</v>
      </c>
    </row>
    <row r="59" spans="1:6" s="13" customFormat="1" ht="15" customHeight="1">
      <c r="A59" s="87"/>
      <c r="B59" s="90" t="s">
        <v>353</v>
      </c>
      <c r="C59" s="66" t="s">
        <v>61</v>
      </c>
      <c r="D59" s="90" t="s">
        <v>15</v>
      </c>
      <c r="E59" s="91">
        <v>32.4749328024</v>
      </c>
      <c r="F59" s="209">
        <f t="shared" si="0"/>
        <v>2614.2320905931997</v>
      </c>
    </row>
    <row r="60" spans="1:6" s="13" customFormat="1" ht="15" customHeight="1">
      <c r="A60" s="87"/>
      <c r="B60" s="90" t="s">
        <v>354</v>
      </c>
      <c r="C60" s="66" t="s">
        <v>62</v>
      </c>
      <c r="D60" s="90" t="s">
        <v>15</v>
      </c>
      <c r="E60" s="91">
        <v>32.4749328024</v>
      </c>
      <c r="F60" s="209">
        <f t="shared" si="0"/>
        <v>2614.2320905931997</v>
      </c>
    </row>
    <row r="61" spans="1:6" s="13" customFormat="1" ht="15" customHeight="1">
      <c r="A61" s="87"/>
      <c r="B61" s="90">
        <v>2073000</v>
      </c>
      <c r="C61" s="66" t="s">
        <v>103</v>
      </c>
      <c r="D61" s="90" t="s">
        <v>15</v>
      </c>
      <c r="E61" s="91">
        <v>20.45532619944</v>
      </c>
      <c r="F61" s="209">
        <f t="shared" si="0"/>
        <v>1646.65375905492</v>
      </c>
    </row>
    <row r="62" spans="1:6" s="13" customFormat="1" ht="15" customHeight="1">
      <c r="A62" s="87"/>
      <c r="B62" s="90" t="s">
        <v>134</v>
      </c>
      <c r="C62" s="66" t="s">
        <v>135</v>
      </c>
      <c r="D62" s="90" t="s">
        <v>15</v>
      </c>
      <c r="E62" s="91">
        <v>24.36731</v>
      </c>
      <c r="F62" s="209">
        <f t="shared" si="0"/>
        <v>1961.568455</v>
      </c>
    </row>
    <row r="63" spans="1:6" s="13" customFormat="1" ht="15" customHeight="1">
      <c r="A63" s="87"/>
      <c r="B63" s="90" t="s">
        <v>137</v>
      </c>
      <c r="C63" s="66" t="s">
        <v>138</v>
      </c>
      <c r="D63" s="90" t="s">
        <v>115</v>
      </c>
      <c r="E63" s="91">
        <v>19.5367125624</v>
      </c>
      <c r="F63" s="209">
        <f t="shared" si="0"/>
        <v>1572.7053612732</v>
      </c>
    </row>
    <row r="64" spans="1:6" s="13" customFormat="1" ht="15" customHeight="1">
      <c r="A64" s="87"/>
      <c r="B64" s="213" t="s">
        <v>446</v>
      </c>
      <c r="C64" s="214"/>
      <c r="D64" s="214"/>
      <c r="E64" s="214"/>
      <c r="F64" s="209">
        <f t="shared" si="0"/>
        <v>0</v>
      </c>
    </row>
    <row r="65" spans="1:6" s="13" customFormat="1" ht="15" customHeight="1">
      <c r="A65" s="87"/>
      <c r="B65" s="90">
        <v>2082100</v>
      </c>
      <c r="C65" s="66" t="s">
        <v>92</v>
      </c>
      <c r="D65" s="90" t="s">
        <v>57</v>
      </c>
      <c r="E65" s="91">
        <v>14.28379514496</v>
      </c>
      <c r="F65" s="209">
        <f t="shared" si="0"/>
        <v>1149.84550916928</v>
      </c>
    </row>
    <row r="66" spans="1:6" s="13" customFormat="1" ht="15" customHeight="1">
      <c r="A66" s="87"/>
      <c r="B66" s="90">
        <v>2072000</v>
      </c>
      <c r="C66" s="92" t="s">
        <v>96</v>
      </c>
      <c r="D66" s="90" t="s">
        <v>57</v>
      </c>
      <c r="E66" s="91">
        <v>18.44990206224</v>
      </c>
      <c r="F66" s="209">
        <f t="shared" si="0"/>
        <v>1485.21711601032</v>
      </c>
    </row>
    <row r="67" spans="1:6" s="13" customFormat="1" ht="15" customHeight="1">
      <c r="A67" s="87"/>
      <c r="B67" s="93" t="s">
        <v>145</v>
      </c>
      <c r="C67" s="66" t="s">
        <v>146</v>
      </c>
      <c r="D67" s="90" t="s">
        <v>57</v>
      </c>
      <c r="E67" s="91">
        <v>12.407753210160001</v>
      </c>
      <c r="F67" s="209">
        <f t="shared" si="0"/>
        <v>998.8241334178801</v>
      </c>
    </row>
    <row r="68" spans="1:6" s="13" customFormat="1" ht="15" customHeight="1">
      <c r="A68" s="87"/>
      <c r="B68" s="94" t="s">
        <v>352</v>
      </c>
      <c r="C68" s="66" t="s">
        <v>60</v>
      </c>
      <c r="D68" s="90" t="s">
        <v>15</v>
      </c>
      <c r="E68" s="91">
        <v>32.4749328024</v>
      </c>
      <c r="F68" s="209">
        <f t="shared" si="0"/>
        <v>2614.2320905931997</v>
      </c>
    </row>
    <row r="69" spans="1:6" s="13" customFormat="1" ht="15" customHeight="1">
      <c r="A69" s="87"/>
      <c r="B69" s="90" t="s">
        <v>119</v>
      </c>
      <c r="C69" s="66" t="s">
        <v>120</v>
      </c>
      <c r="D69" s="90" t="s">
        <v>15</v>
      </c>
      <c r="E69" s="91">
        <v>20.3247677952</v>
      </c>
      <c r="F69" s="209">
        <f t="shared" si="0"/>
        <v>1636.1438075136</v>
      </c>
    </row>
    <row r="70" spans="1:6" s="13" customFormat="1" ht="15" customHeight="1">
      <c r="A70" s="87"/>
      <c r="B70" s="93" t="s">
        <v>117</v>
      </c>
      <c r="C70" s="66" t="s">
        <v>118</v>
      </c>
      <c r="D70" s="90" t="s">
        <v>15</v>
      </c>
      <c r="E70" s="91">
        <v>17.58304130616</v>
      </c>
      <c r="F70" s="209">
        <f t="shared" si="0"/>
        <v>1415.4348251458798</v>
      </c>
    </row>
    <row r="71" spans="1:6" s="13" customFormat="1" ht="15" customHeight="1">
      <c r="A71" s="87"/>
      <c r="B71" s="93" t="s">
        <v>143</v>
      </c>
      <c r="C71" s="66" t="s">
        <v>144</v>
      </c>
      <c r="D71" s="90" t="s">
        <v>15</v>
      </c>
      <c r="E71" s="91">
        <v>22.861835164080006</v>
      </c>
      <c r="F71" s="209">
        <f t="shared" si="0"/>
        <v>1840.3777307084404</v>
      </c>
    </row>
    <row r="72" spans="1:6" s="13" customFormat="1" ht="15" customHeight="1">
      <c r="A72" s="94"/>
      <c r="B72" s="93" t="s">
        <v>140</v>
      </c>
      <c r="C72" s="66" t="s">
        <v>141</v>
      </c>
      <c r="D72" s="90" t="s">
        <v>142</v>
      </c>
      <c r="E72" s="91">
        <v>14.891891496240003</v>
      </c>
      <c r="F72" s="209">
        <f t="shared" si="0"/>
        <v>1198.7972654473201</v>
      </c>
    </row>
    <row r="73" spans="1:6" s="13" customFormat="1" ht="15" customHeight="1">
      <c r="A73" s="94"/>
      <c r="B73" s="93" t="s">
        <v>121</v>
      </c>
      <c r="C73" s="66" t="s">
        <v>122</v>
      </c>
      <c r="D73" s="90" t="s">
        <v>123</v>
      </c>
      <c r="E73" s="91">
        <v>21.574651999999997</v>
      </c>
      <c r="F73" s="209">
        <f t="shared" si="0"/>
        <v>1736.7594859999997</v>
      </c>
    </row>
    <row r="74" spans="1:6" s="13" customFormat="1" ht="15" customHeight="1">
      <c r="A74" s="94"/>
      <c r="B74" s="213" t="s">
        <v>447</v>
      </c>
      <c r="C74" s="214"/>
      <c r="D74" s="214"/>
      <c r="E74" s="214"/>
      <c r="F74" s="209">
        <f t="shared" si="0"/>
        <v>0</v>
      </c>
    </row>
    <row r="75" spans="1:6" s="13" customFormat="1" ht="15" customHeight="1">
      <c r="A75" s="94"/>
      <c r="B75" s="90">
        <v>2080000</v>
      </c>
      <c r="C75" s="66" t="s">
        <v>87</v>
      </c>
      <c r="D75" s="90" t="s">
        <v>57</v>
      </c>
      <c r="E75" s="91">
        <v>17.091388937040005</v>
      </c>
      <c r="F75" s="209">
        <f t="shared" si="0"/>
        <v>1375.8568094317204</v>
      </c>
    </row>
    <row r="76" spans="1:6" s="13" customFormat="1" ht="15" customHeight="1">
      <c r="A76" s="94"/>
      <c r="B76" s="90">
        <v>2090000</v>
      </c>
      <c r="C76" s="66" t="s">
        <v>95</v>
      </c>
      <c r="D76" s="90" t="s">
        <v>57</v>
      </c>
      <c r="E76" s="91">
        <v>17.091388937040005</v>
      </c>
      <c r="F76" s="209">
        <f t="shared" si="0"/>
        <v>1375.8568094317204</v>
      </c>
    </row>
    <row r="77" spans="1:6" s="13" customFormat="1" ht="15" customHeight="1">
      <c r="A77" s="94"/>
      <c r="B77" s="94" t="s">
        <v>355</v>
      </c>
      <c r="C77" s="66" t="s">
        <v>63</v>
      </c>
      <c r="D77" s="90" t="s">
        <v>15</v>
      </c>
      <c r="E77" s="91">
        <v>32.4749328024</v>
      </c>
      <c r="F77" s="209">
        <f t="shared" si="0"/>
        <v>2614.2320905931997</v>
      </c>
    </row>
    <row r="78" spans="1:6" s="13" customFormat="1" ht="15" customHeight="1">
      <c r="A78" s="94"/>
      <c r="B78" s="90" t="s">
        <v>357</v>
      </c>
      <c r="C78" s="66" t="s">
        <v>358</v>
      </c>
      <c r="D78" s="90" t="s">
        <v>15</v>
      </c>
      <c r="E78" s="91">
        <v>32.4749328024</v>
      </c>
      <c r="F78" s="209">
        <f t="shared" si="0"/>
        <v>2614.2320905931997</v>
      </c>
    </row>
    <row r="79" spans="1:6" s="13" customFormat="1" ht="15" customHeight="1">
      <c r="A79" s="94"/>
      <c r="B79" s="95">
        <v>2070200</v>
      </c>
      <c r="C79" s="66" t="s">
        <v>106</v>
      </c>
      <c r="D79" s="90" t="s">
        <v>15</v>
      </c>
      <c r="E79" s="91">
        <v>22.1550868</v>
      </c>
      <c r="F79" s="209">
        <f t="shared" si="0"/>
        <v>1783.4844874</v>
      </c>
    </row>
    <row r="80" spans="1:6" s="13" customFormat="1" ht="15" customHeight="1">
      <c r="A80" s="94"/>
      <c r="B80" s="93" t="s">
        <v>111</v>
      </c>
      <c r="C80" s="66" t="s">
        <v>112</v>
      </c>
      <c r="D80" s="90" t="s">
        <v>15</v>
      </c>
      <c r="E80" s="91">
        <v>17.05257427632</v>
      </c>
      <c r="F80" s="209">
        <f aca="true" t="shared" si="1" ref="F80:F143">(E80*70)/100*115</f>
        <v>1372.7322292437602</v>
      </c>
    </row>
    <row r="81" spans="1:6" s="13" customFormat="1" ht="15" customHeight="1">
      <c r="A81" s="94"/>
      <c r="B81" s="93" t="s">
        <v>107</v>
      </c>
      <c r="C81" s="66" t="s">
        <v>108</v>
      </c>
      <c r="D81" s="90" t="s">
        <v>15</v>
      </c>
      <c r="E81" s="91">
        <v>23.262919991520004</v>
      </c>
      <c r="F81" s="209">
        <f t="shared" si="1"/>
        <v>1872.6650593173604</v>
      </c>
    </row>
    <row r="82" spans="1:6" s="13" customFormat="1" ht="15" customHeight="1">
      <c r="A82" s="94"/>
      <c r="B82" s="93" t="s">
        <v>113</v>
      </c>
      <c r="C82" s="66" t="s">
        <v>114</v>
      </c>
      <c r="D82" s="90" t="s">
        <v>115</v>
      </c>
      <c r="E82" s="91">
        <v>25.7143568</v>
      </c>
      <c r="F82" s="209">
        <f t="shared" si="1"/>
        <v>2070.0057224</v>
      </c>
    </row>
    <row r="83" spans="1:6" s="13" customFormat="1" ht="15" customHeight="1">
      <c r="A83" s="94"/>
      <c r="B83" s="213" t="s">
        <v>448</v>
      </c>
      <c r="C83" s="214"/>
      <c r="D83" s="214"/>
      <c r="E83" s="214"/>
      <c r="F83" s="209">
        <f t="shared" si="1"/>
        <v>0</v>
      </c>
    </row>
    <row r="84" spans="1:6" s="13" customFormat="1" ht="15" customHeight="1">
      <c r="A84" s="94"/>
      <c r="B84" s="93" t="s">
        <v>131</v>
      </c>
      <c r="C84" s="66" t="s">
        <v>132</v>
      </c>
      <c r="D84" s="90" t="s">
        <v>15</v>
      </c>
      <c r="E84" s="91">
        <v>22.253738812800005</v>
      </c>
      <c r="F84" s="209">
        <f t="shared" si="1"/>
        <v>1791.4259744304004</v>
      </c>
    </row>
    <row r="85" spans="1:6" s="13" customFormat="1" ht="15" customHeight="1">
      <c r="A85" s="94"/>
      <c r="B85" s="90">
        <v>2067000</v>
      </c>
      <c r="C85" s="66" t="s">
        <v>49</v>
      </c>
      <c r="D85" s="90" t="s">
        <v>15</v>
      </c>
      <c r="E85" s="91">
        <v>32.486694820800004</v>
      </c>
      <c r="F85" s="209">
        <f t="shared" si="1"/>
        <v>2615.178933074401</v>
      </c>
    </row>
    <row r="86" spans="1:6" s="13" customFormat="1" ht="15" customHeight="1">
      <c r="A86" s="94"/>
      <c r="B86" s="90">
        <v>2068000</v>
      </c>
      <c r="C86" s="66" t="s">
        <v>50</v>
      </c>
      <c r="D86" s="90" t="s">
        <v>51</v>
      </c>
      <c r="E86" s="91">
        <v>22.0890705552</v>
      </c>
      <c r="F86" s="209">
        <f t="shared" si="1"/>
        <v>1778.1701796936</v>
      </c>
    </row>
    <row r="87" spans="1:6" s="13" customFormat="1" ht="15" customHeight="1">
      <c r="A87" s="94"/>
      <c r="B87" s="213" t="s">
        <v>449</v>
      </c>
      <c r="C87" s="214"/>
      <c r="D87" s="214"/>
      <c r="E87" s="214"/>
      <c r="F87" s="209">
        <f t="shared" si="1"/>
        <v>0</v>
      </c>
    </row>
    <row r="88" spans="1:6" s="13" customFormat="1" ht="15" customHeight="1">
      <c r="A88" s="94"/>
      <c r="B88" s="90">
        <v>9111000</v>
      </c>
      <c r="C88" s="66" t="s">
        <v>68</v>
      </c>
      <c r="D88" s="90" t="s">
        <v>57</v>
      </c>
      <c r="E88" s="91">
        <v>31.698639588</v>
      </c>
      <c r="F88" s="209">
        <f t="shared" si="1"/>
        <v>2551.740486834</v>
      </c>
    </row>
    <row r="89" spans="1:6" s="13" customFormat="1" ht="15" customHeight="1">
      <c r="A89" s="94"/>
      <c r="B89" s="90">
        <v>9112000</v>
      </c>
      <c r="C89" s="66" t="s">
        <v>461</v>
      </c>
      <c r="D89" s="90" t="s">
        <v>57</v>
      </c>
      <c r="E89" s="91">
        <v>31.698639588</v>
      </c>
      <c r="F89" s="209">
        <f t="shared" si="1"/>
        <v>2551.740486834</v>
      </c>
    </row>
    <row r="90" spans="1:6" s="13" customFormat="1" ht="15" customHeight="1">
      <c r="A90" s="94"/>
      <c r="B90" s="90">
        <v>9119000</v>
      </c>
      <c r="C90" s="66" t="s">
        <v>454</v>
      </c>
      <c r="D90" s="90" t="s">
        <v>15</v>
      </c>
      <c r="E90" s="91">
        <v>40.872</v>
      </c>
      <c r="F90" s="209">
        <f t="shared" si="1"/>
        <v>3290.196</v>
      </c>
    </row>
    <row r="91" spans="1:6" s="13" customFormat="1" ht="15" customHeight="1">
      <c r="A91" s="94"/>
      <c r="B91" s="80">
        <v>9121000</v>
      </c>
      <c r="C91" s="67" t="s">
        <v>539</v>
      </c>
      <c r="D91" s="80" t="s">
        <v>540</v>
      </c>
      <c r="E91" s="81">
        <v>88.45</v>
      </c>
      <c r="F91" s="209">
        <f t="shared" si="1"/>
        <v>7120.224999999999</v>
      </c>
    </row>
    <row r="92" spans="1:6" s="13" customFormat="1" ht="15" customHeight="1">
      <c r="A92" s="94"/>
      <c r="B92" s="90">
        <v>9100000</v>
      </c>
      <c r="C92" s="66" t="s">
        <v>70</v>
      </c>
      <c r="D92" s="90" t="s">
        <v>15</v>
      </c>
      <c r="E92" s="91">
        <v>40.03085342256</v>
      </c>
      <c r="F92" s="209">
        <f t="shared" si="1"/>
        <v>3222.48370051608</v>
      </c>
    </row>
    <row r="93" spans="1:6" s="13" customFormat="1" ht="15" customHeight="1">
      <c r="A93" s="94"/>
      <c r="B93" s="90">
        <v>2075000</v>
      </c>
      <c r="C93" s="66" t="s">
        <v>104</v>
      </c>
      <c r="D93" s="90" t="s">
        <v>15</v>
      </c>
      <c r="E93" s="91">
        <v>20.731378799999998</v>
      </c>
      <c r="F93" s="209">
        <f t="shared" si="1"/>
        <v>1668.8759934</v>
      </c>
    </row>
    <row r="94" spans="1:6" s="13" customFormat="1" ht="15" customHeight="1">
      <c r="A94" s="94"/>
      <c r="B94" s="90">
        <v>9116000</v>
      </c>
      <c r="C94" s="66" t="s">
        <v>80</v>
      </c>
      <c r="D94" s="90" t="s">
        <v>15</v>
      </c>
      <c r="E94" s="91">
        <v>58.4337074112</v>
      </c>
      <c r="F94" s="209">
        <f t="shared" si="1"/>
        <v>4703.913446601599</v>
      </c>
    </row>
    <row r="95" spans="1:6" s="13" customFormat="1" ht="15" customHeight="1">
      <c r="A95" s="94"/>
      <c r="B95" s="93" t="s">
        <v>151</v>
      </c>
      <c r="C95" s="66" t="s">
        <v>152</v>
      </c>
      <c r="D95" s="90" t="s">
        <v>15</v>
      </c>
      <c r="E95" s="91">
        <v>23.418178634399997</v>
      </c>
      <c r="F95" s="209">
        <f t="shared" si="1"/>
        <v>1885.1633800691998</v>
      </c>
    </row>
    <row r="96" spans="1:6" s="13" customFormat="1" ht="15" customHeight="1">
      <c r="A96" s="94"/>
      <c r="B96" s="93" t="s">
        <v>156</v>
      </c>
      <c r="C96" s="66" t="s">
        <v>157</v>
      </c>
      <c r="D96" s="90" t="s">
        <v>15</v>
      </c>
      <c r="E96" s="91">
        <v>39.461571731999996</v>
      </c>
      <c r="F96" s="209">
        <f t="shared" si="1"/>
        <v>3176.656524425999</v>
      </c>
    </row>
    <row r="97" spans="1:6" s="13" customFormat="1" ht="15" customHeight="1">
      <c r="A97" s="94"/>
      <c r="B97" s="90">
        <v>9102000</v>
      </c>
      <c r="C97" s="66" t="s">
        <v>450</v>
      </c>
      <c r="D97" s="90" t="s">
        <v>15</v>
      </c>
      <c r="E97" s="91">
        <v>41.945710018080014</v>
      </c>
      <c r="F97" s="209">
        <f t="shared" si="1"/>
        <v>3376.6296564554414</v>
      </c>
    </row>
    <row r="98" spans="1:6" s="13" customFormat="1" ht="15" customHeight="1">
      <c r="A98" s="94"/>
      <c r="B98" s="90">
        <v>9106000</v>
      </c>
      <c r="C98" s="66" t="s">
        <v>75</v>
      </c>
      <c r="D98" s="90" t="s">
        <v>15</v>
      </c>
      <c r="E98" s="91">
        <v>39.461571731999996</v>
      </c>
      <c r="F98" s="209">
        <f t="shared" si="1"/>
        <v>3176.656524425999</v>
      </c>
    </row>
    <row r="99" spans="1:6" s="13" customFormat="1" ht="15" customHeight="1">
      <c r="A99" s="94"/>
      <c r="B99" s="93" t="s">
        <v>153</v>
      </c>
      <c r="C99" s="66" t="s">
        <v>154</v>
      </c>
      <c r="D99" s="90" t="s">
        <v>15</v>
      </c>
      <c r="E99" s="91">
        <v>37.68903555912</v>
      </c>
      <c r="F99" s="209">
        <f t="shared" si="1"/>
        <v>3033.96736250916</v>
      </c>
    </row>
    <row r="100" spans="1:6" s="13" customFormat="1" ht="15" customHeight="1">
      <c r="A100" s="94"/>
      <c r="B100" s="90">
        <v>9107000</v>
      </c>
      <c r="C100" s="66" t="s">
        <v>77</v>
      </c>
      <c r="D100" s="90" t="s">
        <v>15</v>
      </c>
      <c r="E100" s="91">
        <v>73.61847316560002</v>
      </c>
      <c r="F100" s="209">
        <f t="shared" si="1"/>
        <v>5926.287089830802</v>
      </c>
    </row>
    <row r="101" spans="1:6" s="13" customFormat="1" ht="15" customHeight="1">
      <c r="A101" s="94"/>
      <c r="B101" s="90">
        <v>9108000</v>
      </c>
      <c r="C101" s="66" t="s">
        <v>78</v>
      </c>
      <c r="D101" s="90" t="s">
        <v>79</v>
      </c>
      <c r="E101" s="91">
        <v>50.6237271936</v>
      </c>
      <c r="F101" s="209">
        <f t="shared" si="1"/>
        <v>4075.210039084799</v>
      </c>
    </row>
    <row r="102" spans="1:6" s="13" customFormat="1" ht="15" customHeight="1">
      <c r="A102" s="94"/>
      <c r="B102" s="90">
        <v>9104000</v>
      </c>
      <c r="C102" s="66" t="s">
        <v>72</v>
      </c>
      <c r="D102" s="90" t="s">
        <v>15</v>
      </c>
      <c r="E102" s="91">
        <v>35.61892032072</v>
      </c>
      <c r="F102" s="209">
        <f t="shared" si="1"/>
        <v>2867.32308581796</v>
      </c>
    </row>
    <row r="103" spans="1:6" s="13" customFormat="1" ht="15" customHeight="1">
      <c r="A103" s="94"/>
      <c r="B103" s="213" t="s">
        <v>451</v>
      </c>
      <c r="C103" s="214"/>
      <c r="D103" s="214"/>
      <c r="E103" s="214"/>
      <c r="F103" s="209">
        <f t="shared" si="1"/>
        <v>0</v>
      </c>
    </row>
    <row r="104" spans="1:6" s="13" customFormat="1" ht="15" customHeight="1">
      <c r="A104" s="94"/>
      <c r="B104" s="90">
        <v>2132000</v>
      </c>
      <c r="C104" s="66" t="s">
        <v>90</v>
      </c>
      <c r="D104" s="90" t="s">
        <v>57</v>
      </c>
      <c r="E104" s="91">
        <v>24.750815319119997</v>
      </c>
      <c r="F104" s="209">
        <f t="shared" si="1"/>
        <v>1992.4406331891596</v>
      </c>
    </row>
    <row r="105" spans="1:6" s="13" customFormat="1" ht="15" customHeight="1">
      <c r="A105" s="94"/>
      <c r="B105" s="90">
        <v>2011000</v>
      </c>
      <c r="C105" s="66" t="s">
        <v>98</v>
      </c>
      <c r="D105" s="90" t="s">
        <v>51</v>
      </c>
      <c r="E105" s="91">
        <v>19.011977599999998</v>
      </c>
      <c r="F105" s="209">
        <f t="shared" si="1"/>
        <v>1530.4641967999999</v>
      </c>
    </row>
    <row r="106" spans="1:6" s="13" customFormat="1" ht="15" customHeight="1">
      <c r="A106" s="94"/>
      <c r="B106" s="93" t="s">
        <v>128</v>
      </c>
      <c r="C106" s="66" t="s">
        <v>129</v>
      </c>
      <c r="D106" s="90" t="s">
        <v>35</v>
      </c>
      <c r="E106" s="91">
        <v>18.212510799999997</v>
      </c>
      <c r="F106" s="209">
        <f t="shared" si="1"/>
        <v>1466.1071193999996</v>
      </c>
    </row>
    <row r="107" spans="1:6" s="13" customFormat="1" ht="15" customHeight="1">
      <c r="A107" s="94"/>
      <c r="B107" s="93" t="s">
        <v>126</v>
      </c>
      <c r="C107" s="66" t="s">
        <v>452</v>
      </c>
      <c r="D107" s="90" t="s">
        <v>79</v>
      </c>
      <c r="E107" s="91">
        <v>17.02669783584</v>
      </c>
      <c r="F107" s="209">
        <f t="shared" si="1"/>
        <v>1370.6491757851202</v>
      </c>
    </row>
    <row r="108" spans="1:6" s="13" customFormat="1" ht="15" customHeight="1">
      <c r="A108" s="94"/>
      <c r="B108" s="90">
        <v>9105000</v>
      </c>
      <c r="C108" s="66" t="s">
        <v>73</v>
      </c>
      <c r="D108" s="90" t="s">
        <v>74</v>
      </c>
      <c r="E108" s="91">
        <v>29.52501858768</v>
      </c>
      <c r="F108" s="209">
        <f t="shared" si="1"/>
        <v>2376.7639963082397</v>
      </c>
    </row>
    <row r="109" spans="1:6" s="13" customFormat="1" ht="15" customHeight="1">
      <c r="A109" s="94"/>
      <c r="B109" s="90">
        <v>9114000</v>
      </c>
      <c r="C109" s="66" t="s">
        <v>83</v>
      </c>
      <c r="D109" s="90" t="s">
        <v>35</v>
      </c>
      <c r="E109" s="91">
        <v>40.696583664</v>
      </c>
      <c r="F109" s="209">
        <f t="shared" si="1"/>
        <v>3276.0749849520002</v>
      </c>
    </row>
    <row r="110" spans="1:6" s="13" customFormat="1" ht="15" customHeight="1">
      <c r="A110" s="94"/>
      <c r="B110" s="90">
        <v>9113000</v>
      </c>
      <c r="C110" s="66" t="s">
        <v>82</v>
      </c>
      <c r="D110" s="90" t="s">
        <v>51</v>
      </c>
      <c r="E110" s="91">
        <v>24.422068</v>
      </c>
      <c r="F110" s="209">
        <f t="shared" si="1"/>
        <v>1965.976474</v>
      </c>
    </row>
    <row r="111" spans="1:6" s="13" customFormat="1" ht="15" customHeight="1">
      <c r="A111" s="94"/>
      <c r="B111" s="90" t="s">
        <v>356</v>
      </c>
      <c r="C111" s="66" t="s">
        <v>64</v>
      </c>
      <c r="D111" s="90" t="s">
        <v>65</v>
      </c>
      <c r="E111" s="91">
        <v>23.159414229600003</v>
      </c>
      <c r="F111" s="209">
        <f t="shared" si="1"/>
        <v>1864.3328454828002</v>
      </c>
    </row>
    <row r="112" spans="1:6" s="13" customFormat="1" ht="15" customHeight="1">
      <c r="A112" s="211" t="s">
        <v>392</v>
      </c>
      <c r="B112" s="212"/>
      <c r="C112" s="212"/>
      <c r="D112" s="212"/>
      <c r="E112" s="212"/>
      <c r="F112" s="209">
        <f t="shared" si="1"/>
        <v>0</v>
      </c>
    </row>
    <row r="113" spans="1:6" s="13" customFormat="1" ht="15" customHeight="1">
      <c r="A113" s="94"/>
      <c r="B113" s="90">
        <v>4510000</v>
      </c>
      <c r="C113" s="66" t="s">
        <v>52</v>
      </c>
      <c r="D113" s="90" t="s">
        <v>21</v>
      </c>
      <c r="E113" s="91">
        <v>23.465226708</v>
      </c>
      <c r="F113" s="209">
        <f t="shared" si="1"/>
        <v>1888.9507499939998</v>
      </c>
    </row>
    <row r="114" spans="1:6" s="13" customFormat="1" ht="15" customHeight="1">
      <c r="A114" s="94"/>
      <c r="B114" s="90">
        <v>4520000</v>
      </c>
      <c r="C114" s="66" t="s">
        <v>53</v>
      </c>
      <c r="D114" s="90" t="s">
        <v>15</v>
      </c>
      <c r="E114" s="91">
        <v>33.8275649184</v>
      </c>
      <c r="F114" s="209">
        <f t="shared" si="1"/>
        <v>2723.1189759312</v>
      </c>
    </row>
    <row r="115" spans="1:6" s="13" customFormat="1" ht="15" customHeight="1">
      <c r="A115" s="94"/>
      <c r="B115" s="90">
        <v>4530000</v>
      </c>
      <c r="C115" s="66" t="s">
        <v>54</v>
      </c>
      <c r="D115" s="90" t="s">
        <v>15</v>
      </c>
      <c r="E115" s="91">
        <v>38.15598768959999</v>
      </c>
      <c r="F115" s="209">
        <f t="shared" si="1"/>
        <v>3071.5570090127994</v>
      </c>
    </row>
    <row r="116" spans="1:6" s="13" customFormat="1" ht="15" customHeight="1">
      <c r="A116" s="94"/>
      <c r="B116" s="90">
        <v>4540000</v>
      </c>
      <c r="C116" s="66" t="s">
        <v>55</v>
      </c>
      <c r="D116" s="90" t="s">
        <v>35</v>
      </c>
      <c r="E116" s="91">
        <v>27.817173515999993</v>
      </c>
      <c r="F116" s="209">
        <f t="shared" si="1"/>
        <v>2239.2824680379995</v>
      </c>
    </row>
    <row r="117" spans="1:6" ht="15" customHeight="1">
      <c r="A117" s="94"/>
      <c r="B117" s="90">
        <v>4550000</v>
      </c>
      <c r="C117" s="66" t="s">
        <v>56</v>
      </c>
      <c r="D117" s="90" t="s">
        <v>57</v>
      </c>
      <c r="E117" s="91">
        <v>19.054469808</v>
      </c>
      <c r="F117" s="209">
        <f t="shared" si="1"/>
        <v>1533.884819544</v>
      </c>
    </row>
    <row r="118" spans="1:6" ht="15" customHeight="1">
      <c r="A118" s="94"/>
      <c r="B118" s="90">
        <v>4560000</v>
      </c>
      <c r="C118" s="66" t="s">
        <v>444</v>
      </c>
      <c r="D118" s="90" t="s">
        <v>15</v>
      </c>
      <c r="E118" s="91">
        <v>25.026239999999998</v>
      </c>
      <c r="F118" s="209">
        <f t="shared" si="1"/>
        <v>2014.61232</v>
      </c>
    </row>
    <row r="119" spans="1:6" ht="15" customHeight="1">
      <c r="A119" s="94"/>
      <c r="B119" s="90">
        <v>4570000</v>
      </c>
      <c r="C119" s="66" t="s">
        <v>436</v>
      </c>
      <c r="D119" s="90" t="s">
        <v>15</v>
      </c>
      <c r="E119" s="91">
        <v>27.164160000000003</v>
      </c>
      <c r="F119" s="209">
        <f t="shared" si="1"/>
        <v>2186.7148800000004</v>
      </c>
    </row>
    <row r="120" spans="1:6" ht="15" customHeight="1" hidden="1">
      <c r="A120" s="94"/>
      <c r="B120" s="212"/>
      <c r="C120" s="212"/>
      <c r="D120" s="212"/>
      <c r="E120" s="212"/>
      <c r="F120" s="209">
        <f t="shared" si="1"/>
        <v>0</v>
      </c>
    </row>
    <row r="121" spans="1:6" ht="15" customHeight="1" hidden="1">
      <c r="A121" s="94"/>
      <c r="B121" s="140"/>
      <c r="C121" s="141"/>
      <c r="D121" s="90"/>
      <c r="E121" s="142"/>
      <c r="F121" s="209">
        <f t="shared" si="1"/>
        <v>0</v>
      </c>
    </row>
    <row r="122" spans="1:6" ht="15" customHeight="1" hidden="1">
      <c r="A122" s="94"/>
      <c r="B122" s="140"/>
      <c r="C122" s="141"/>
      <c r="D122" s="90"/>
      <c r="E122" s="142"/>
      <c r="F122" s="209">
        <f t="shared" si="1"/>
        <v>0</v>
      </c>
    </row>
    <row r="123" spans="1:6" ht="15" customHeight="1" hidden="1">
      <c r="A123" s="94"/>
      <c r="B123" s="140"/>
      <c r="C123" s="141"/>
      <c r="D123" s="90"/>
      <c r="E123" s="142"/>
      <c r="F123" s="209">
        <f t="shared" si="1"/>
        <v>0</v>
      </c>
    </row>
    <row r="124" spans="1:6" ht="15" customHeight="1" hidden="1">
      <c r="A124" s="94"/>
      <c r="B124" s="140"/>
      <c r="C124" s="141"/>
      <c r="D124" s="90"/>
      <c r="E124" s="142"/>
      <c r="F124" s="209">
        <f t="shared" si="1"/>
        <v>0</v>
      </c>
    </row>
    <row r="125" spans="1:6" ht="15" customHeight="1" hidden="1">
      <c r="A125" s="94"/>
      <c r="B125" s="140"/>
      <c r="C125" s="141"/>
      <c r="D125" s="90"/>
      <c r="E125" s="142"/>
      <c r="F125" s="209">
        <f t="shared" si="1"/>
        <v>0</v>
      </c>
    </row>
    <row r="126" spans="1:6" ht="15" customHeight="1" hidden="1">
      <c r="A126" s="94"/>
      <c r="B126" s="140"/>
      <c r="C126" s="141"/>
      <c r="D126" s="90"/>
      <c r="E126" s="142"/>
      <c r="F126" s="209">
        <f t="shared" si="1"/>
        <v>0</v>
      </c>
    </row>
    <row r="127" spans="1:6" ht="15" customHeight="1" hidden="1">
      <c r="A127" s="94"/>
      <c r="B127" s="140"/>
      <c r="C127" s="141"/>
      <c r="D127" s="90"/>
      <c r="E127" s="142"/>
      <c r="F127" s="209">
        <f t="shared" si="1"/>
        <v>0</v>
      </c>
    </row>
    <row r="128" spans="1:6" ht="15" customHeight="1" hidden="1">
      <c r="A128" s="94"/>
      <c r="B128" s="140"/>
      <c r="C128" s="141"/>
      <c r="D128" s="90"/>
      <c r="E128" s="142"/>
      <c r="F128" s="209">
        <f t="shared" si="1"/>
        <v>0</v>
      </c>
    </row>
    <row r="129" spans="1:6" ht="15" customHeight="1" hidden="1">
      <c r="A129" s="94"/>
      <c r="B129" s="140"/>
      <c r="C129" s="141"/>
      <c r="D129" s="90"/>
      <c r="E129" s="142"/>
      <c r="F129" s="209">
        <f t="shared" si="1"/>
        <v>0</v>
      </c>
    </row>
    <row r="130" spans="1:6" ht="15" customHeight="1" hidden="1">
      <c r="A130" s="94"/>
      <c r="B130" s="140"/>
      <c r="C130" s="141"/>
      <c r="D130" s="90"/>
      <c r="E130" s="142"/>
      <c r="F130" s="209">
        <f t="shared" si="1"/>
        <v>0</v>
      </c>
    </row>
    <row r="131" spans="1:6" s="13" customFormat="1" ht="15" customHeight="1">
      <c r="A131" s="211" t="s">
        <v>348</v>
      </c>
      <c r="B131" s="212"/>
      <c r="C131" s="212"/>
      <c r="D131" s="212"/>
      <c r="E131" s="212"/>
      <c r="F131" s="209">
        <f t="shared" si="1"/>
        <v>0</v>
      </c>
    </row>
    <row r="132" spans="1:6" s="13" customFormat="1" ht="15" customHeight="1">
      <c r="A132" s="32">
        <v>101</v>
      </c>
      <c r="B132" s="96" t="s">
        <v>163</v>
      </c>
      <c r="C132" s="89" t="s">
        <v>164</v>
      </c>
      <c r="D132" s="62" t="s">
        <v>21</v>
      </c>
      <c r="E132" s="57">
        <v>22.253738812800005</v>
      </c>
      <c r="F132" s="209">
        <f t="shared" si="1"/>
        <v>1791.4259744304004</v>
      </c>
    </row>
    <row r="133" spans="1:6" s="13" customFormat="1" ht="15" customHeight="1">
      <c r="A133" s="32">
        <v>102</v>
      </c>
      <c r="B133" s="96" t="s">
        <v>165</v>
      </c>
      <c r="C133" s="89" t="s">
        <v>166</v>
      </c>
      <c r="D133" s="62" t="s">
        <v>15</v>
      </c>
      <c r="E133" s="57">
        <v>29.757906552</v>
      </c>
      <c r="F133" s="209">
        <f t="shared" si="1"/>
        <v>2395.511477436</v>
      </c>
    </row>
    <row r="134" spans="1:6" s="13" customFormat="1" ht="15" customHeight="1">
      <c r="A134" s="32">
        <v>103</v>
      </c>
      <c r="B134" s="96" t="s">
        <v>167</v>
      </c>
      <c r="C134" s="89" t="s">
        <v>168</v>
      </c>
      <c r="D134" s="62" t="s">
        <v>169</v>
      </c>
      <c r="E134" s="57">
        <v>22.7712676224</v>
      </c>
      <c r="F134" s="209">
        <f t="shared" si="1"/>
        <v>1833.0870436032</v>
      </c>
    </row>
    <row r="135" spans="1:6" s="13" customFormat="1" ht="15" customHeight="1">
      <c r="A135" s="32">
        <v>104</v>
      </c>
      <c r="B135" s="96" t="s">
        <v>170</v>
      </c>
      <c r="C135" s="89" t="s">
        <v>171</v>
      </c>
      <c r="D135" s="62" t="s">
        <v>572</v>
      </c>
      <c r="E135" s="57">
        <v>116.3145999576</v>
      </c>
      <c r="F135" s="209">
        <f t="shared" si="1"/>
        <v>9363.3252965868</v>
      </c>
    </row>
    <row r="136" spans="1:6" s="13" customFormat="1" ht="15" customHeight="1">
      <c r="A136" s="211" t="s">
        <v>349</v>
      </c>
      <c r="B136" s="212"/>
      <c r="C136" s="212"/>
      <c r="D136" s="212"/>
      <c r="E136" s="212"/>
      <c r="F136" s="209">
        <f t="shared" si="1"/>
        <v>0</v>
      </c>
    </row>
    <row r="137" spans="1:6" s="13" customFormat="1" ht="15" customHeight="1">
      <c r="A137" s="32"/>
      <c r="B137" s="62">
        <v>1591000</v>
      </c>
      <c r="C137" s="89" t="s">
        <v>370</v>
      </c>
      <c r="D137" s="62" t="s">
        <v>183</v>
      </c>
      <c r="E137" s="57">
        <v>25.298195999999997</v>
      </c>
      <c r="F137" s="209">
        <f t="shared" si="1"/>
        <v>2036.5047779999998</v>
      </c>
    </row>
    <row r="138" spans="1:6" s="13" customFormat="1" ht="15" customHeight="1">
      <c r="A138" s="32"/>
      <c r="B138" s="62">
        <v>1592000</v>
      </c>
      <c r="C138" s="89" t="s">
        <v>371</v>
      </c>
      <c r="D138" s="62" t="s">
        <v>57</v>
      </c>
      <c r="E138" s="57">
        <v>23.655456</v>
      </c>
      <c r="F138" s="209">
        <f t="shared" si="1"/>
        <v>1904.2642080000003</v>
      </c>
    </row>
    <row r="139" spans="1:6" s="13" customFormat="1" ht="15" customHeight="1">
      <c r="A139" s="32"/>
      <c r="B139" s="62">
        <v>1593000</v>
      </c>
      <c r="C139" s="89" t="s">
        <v>337</v>
      </c>
      <c r="D139" s="62" t="s">
        <v>51</v>
      </c>
      <c r="E139" s="57">
        <v>27.159968</v>
      </c>
      <c r="F139" s="209">
        <f t="shared" si="1"/>
        <v>2186.3774240000002</v>
      </c>
    </row>
    <row r="140" spans="1:6" s="13" customFormat="1" ht="15" customHeight="1">
      <c r="A140" s="32"/>
      <c r="B140" s="62">
        <v>1594000</v>
      </c>
      <c r="C140" s="89" t="s">
        <v>344</v>
      </c>
      <c r="D140" s="62" t="s">
        <v>35</v>
      </c>
      <c r="E140" s="57">
        <v>28.824611199999996</v>
      </c>
      <c r="F140" s="209">
        <f t="shared" si="1"/>
        <v>2320.3812015999997</v>
      </c>
    </row>
    <row r="141" spans="1:6" s="13" customFormat="1" ht="15" customHeight="1">
      <c r="A141" s="32">
        <v>41</v>
      </c>
      <c r="B141" s="62">
        <v>1500000</v>
      </c>
      <c r="C141" s="89" t="s">
        <v>34</v>
      </c>
      <c r="D141" s="62" t="s">
        <v>35</v>
      </c>
      <c r="E141" s="57">
        <v>32.6043150048</v>
      </c>
      <c r="F141" s="209">
        <f t="shared" si="1"/>
        <v>2624.6473578863997</v>
      </c>
    </row>
    <row r="142" spans="1:6" s="13" customFormat="1" ht="15" customHeight="1">
      <c r="A142" s="32">
        <v>42</v>
      </c>
      <c r="B142" s="62">
        <v>1510000</v>
      </c>
      <c r="C142" s="89" t="s">
        <v>36</v>
      </c>
      <c r="D142" s="62" t="s">
        <v>35</v>
      </c>
      <c r="E142" s="57">
        <v>32.6043150048</v>
      </c>
      <c r="F142" s="209">
        <f t="shared" si="1"/>
        <v>2624.6473578863997</v>
      </c>
    </row>
    <row r="143" spans="1:6" s="13" customFormat="1" ht="15" customHeight="1">
      <c r="A143" s="32">
        <v>43</v>
      </c>
      <c r="B143" s="62">
        <v>1520000</v>
      </c>
      <c r="C143" s="89" t="s">
        <v>37</v>
      </c>
      <c r="D143" s="62" t="s">
        <v>35</v>
      </c>
      <c r="E143" s="57">
        <v>32.6043150048</v>
      </c>
      <c r="F143" s="209">
        <f t="shared" si="1"/>
        <v>2624.6473578863997</v>
      </c>
    </row>
    <row r="144" spans="1:6" s="13" customFormat="1" ht="15" customHeight="1">
      <c r="A144" s="32">
        <v>44</v>
      </c>
      <c r="B144" s="62">
        <v>1530000</v>
      </c>
      <c r="C144" s="89" t="s">
        <v>38</v>
      </c>
      <c r="D144" s="62" t="s">
        <v>35</v>
      </c>
      <c r="E144" s="57">
        <v>32.6043150048</v>
      </c>
      <c r="F144" s="209">
        <f aca="true" t="shared" si="2" ref="F144:F207">(E144*70)/100*115</f>
        <v>2624.6473578863997</v>
      </c>
    </row>
    <row r="145" spans="1:6" s="13" customFormat="1" ht="15" customHeight="1">
      <c r="A145" s="32"/>
      <c r="B145" s="62">
        <v>1560000</v>
      </c>
      <c r="C145" s="89" t="s">
        <v>39</v>
      </c>
      <c r="D145" s="62" t="s">
        <v>40</v>
      </c>
      <c r="E145" s="57">
        <v>42.24917009280001</v>
      </c>
      <c r="F145" s="209">
        <f t="shared" si="2"/>
        <v>3401.058192470401</v>
      </c>
    </row>
    <row r="146" spans="1:6" s="13" customFormat="1" ht="15" customHeight="1">
      <c r="A146" s="32"/>
      <c r="B146" s="62">
        <v>1570000</v>
      </c>
      <c r="C146" s="89" t="s">
        <v>41</v>
      </c>
      <c r="D146" s="62" t="s">
        <v>40</v>
      </c>
      <c r="E146" s="57">
        <v>42.24917009280001</v>
      </c>
      <c r="F146" s="209">
        <f t="shared" si="2"/>
        <v>3401.058192470401</v>
      </c>
    </row>
    <row r="147" spans="1:6" s="13" customFormat="1" ht="15" customHeight="1">
      <c r="A147" s="32"/>
      <c r="B147" s="62">
        <v>1580000</v>
      </c>
      <c r="C147" s="89" t="s">
        <v>42</v>
      </c>
      <c r="D147" s="62" t="s">
        <v>40</v>
      </c>
      <c r="E147" s="57">
        <v>42.24917009280001</v>
      </c>
      <c r="F147" s="209">
        <f t="shared" si="2"/>
        <v>3401.058192470401</v>
      </c>
    </row>
    <row r="148" spans="1:6" s="13" customFormat="1" ht="15" customHeight="1">
      <c r="A148" s="32"/>
      <c r="B148" s="62">
        <v>1590000</v>
      </c>
      <c r="C148" s="89" t="s">
        <v>43</v>
      </c>
      <c r="D148" s="62" t="s">
        <v>40</v>
      </c>
      <c r="E148" s="57">
        <v>42.24917009280001</v>
      </c>
      <c r="F148" s="209">
        <f t="shared" si="2"/>
        <v>3401.058192470401</v>
      </c>
    </row>
    <row r="149" spans="1:6" s="34" customFormat="1" ht="15" customHeight="1">
      <c r="A149" s="32"/>
      <c r="B149" s="62">
        <v>1597000</v>
      </c>
      <c r="C149" s="89" t="s">
        <v>398</v>
      </c>
      <c r="D149" s="62" t="s">
        <v>51</v>
      </c>
      <c r="E149" s="57">
        <v>30.576867200000002</v>
      </c>
      <c r="F149" s="209">
        <f t="shared" si="2"/>
        <v>2461.4378096</v>
      </c>
    </row>
    <row r="150" spans="1:6" s="13" customFormat="1" ht="15" customHeight="1">
      <c r="A150" s="32"/>
      <c r="B150" s="62">
        <v>1595000</v>
      </c>
      <c r="C150" s="89" t="s">
        <v>372</v>
      </c>
      <c r="D150" s="62" t="s">
        <v>12</v>
      </c>
      <c r="E150" s="57">
        <v>24.805373999999997</v>
      </c>
      <c r="F150" s="209">
        <f t="shared" si="2"/>
        <v>1996.8326069999998</v>
      </c>
    </row>
    <row r="151" spans="1:6" s="13" customFormat="1" ht="15" customHeight="1">
      <c r="A151" s="32"/>
      <c r="B151" s="62">
        <v>1596000</v>
      </c>
      <c r="C151" s="89" t="s">
        <v>373</v>
      </c>
      <c r="D151" s="62" t="s">
        <v>12</v>
      </c>
      <c r="E151" s="57">
        <v>39.097212</v>
      </c>
      <c r="F151" s="209">
        <f t="shared" si="2"/>
        <v>3147.325566</v>
      </c>
    </row>
    <row r="152" spans="1:6" s="13" customFormat="1" ht="15" customHeight="1">
      <c r="A152" s="32">
        <v>45</v>
      </c>
      <c r="B152" s="62">
        <v>1540000</v>
      </c>
      <c r="C152" s="89" t="s">
        <v>44</v>
      </c>
      <c r="D152" s="62" t="s">
        <v>45</v>
      </c>
      <c r="E152" s="57">
        <v>46.6422839652</v>
      </c>
      <c r="F152" s="209">
        <f t="shared" si="2"/>
        <v>3754.7038591986</v>
      </c>
    </row>
    <row r="153" spans="1:6" s="13" customFormat="1" ht="15" customHeight="1">
      <c r="A153" s="32">
        <v>46</v>
      </c>
      <c r="B153" s="62">
        <v>1550000</v>
      </c>
      <c r="C153" s="89" t="s">
        <v>46</v>
      </c>
      <c r="D153" s="62" t="s">
        <v>45</v>
      </c>
      <c r="E153" s="57">
        <v>46.6422839652</v>
      </c>
      <c r="F153" s="209">
        <f t="shared" si="2"/>
        <v>3754.7038591986</v>
      </c>
    </row>
    <row r="154" spans="1:6" s="13" customFormat="1" ht="15" customHeight="1" hidden="1">
      <c r="A154" s="211" t="s">
        <v>360</v>
      </c>
      <c r="B154" s="212"/>
      <c r="C154" s="212"/>
      <c r="D154" s="212"/>
      <c r="E154" s="212"/>
      <c r="F154" s="209">
        <f t="shared" si="2"/>
        <v>0</v>
      </c>
    </row>
    <row r="155" spans="1:6" s="13" customFormat="1" ht="15" customHeight="1" hidden="1">
      <c r="A155" s="211" t="s">
        <v>9</v>
      </c>
      <c r="B155" s="212"/>
      <c r="C155" s="212"/>
      <c r="D155" s="212"/>
      <c r="E155" s="212"/>
      <c r="F155" s="209">
        <f t="shared" si="2"/>
        <v>0</v>
      </c>
    </row>
    <row r="156" spans="1:6" s="13" customFormat="1" ht="15" customHeight="1" hidden="1">
      <c r="A156" s="97"/>
      <c r="B156" s="98"/>
      <c r="C156" s="99" t="s">
        <v>10</v>
      </c>
      <c r="D156" s="98"/>
      <c r="E156" s="100"/>
      <c r="F156" s="209">
        <f t="shared" si="2"/>
        <v>0</v>
      </c>
    </row>
    <row r="157" spans="1:6" s="13" customFormat="1" ht="15" customHeight="1" hidden="1">
      <c r="A157" s="97"/>
      <c r="B157" s="62">
        <v>3901000</v>
      </c>
      <c r="C157" s="89" t="s">
        <v>16</v>
      </c>
      <c r="D157" s="90" t="s">
        <v>15</v>
      </c>
      <c r="E157" s="91">
        <v>46.342352496000004</v>
      </c>
      <c r="F157" s="209">
        <f t="shared" si="2"/>
        <v>3730.559375928</v>
      </c>
    </row>
    <row r="158" spans="1:6" s="13" customFormat="1" ht="15" customHeight="1" hidden="1">
      <c r="A158" s="97"/>
      <c r="B158" s="98"/>
      <c r="C158" s="99" t="s">
        <v>17</v>
      </c>
      <c r="D158" s="98"/>
      <c r="E158" s="100"/>
      <c r="F158" s="209">
        <f t="shared" si="2"/>
        <v>0</v>
      </c>
    </row>
    <row r="159" spans="1:6" s="13" customFormat="1" ht="15" customHeight="1" hidden="1">
      <c r="A159" s="97"/>
      <c r="B159" s="98">
        <v>5000822</v>
      </c>
      <c r="C159" s="89" t="s">
        <v>460</v>
      </c>
      <c r="D159" s="98" t="s">
        <v>420</v>
      </c>
      <c r="E159" s="100">
        <v>5.3443808</v>
      </c>
      <c r="F159" s="209">
        <f t="shared" si="2"/>
        <v>430.22265439999995</v>
      </c>
    </row>
    <row r="160" spans="1:6" s="13" customFormat="1" ht="15" customHeight="1" hidden="1">
      <c r="A160" s="97">
        <v>14</v>
      </c>
      <c r="B160" s="101">
        <v>3502000</v>
      </c>
      <c r="C160" s="89" t="s">
        <v>23</v>
      </c>
      <c r="D160" s="90" t="s">
        <v>21</v>
      </c>
      <c r="E160" s="91">
        <v>29.654400790080004</v>
      </c>
      <c r="F160" s="209">
        <f t="shared" si="2"/>
        <v>2387.17926360144</v>
      </c>
    </row>
    <row r="161" spans="1:6" s="13" customFormat="1" ht="15" customHeight="1" hidden="1">
      <c r="A161" s="94"/>
      <c r="B161" s="101"/>
      <c r="C161" s="66" t="s">
        <v>24</v>
      </c>
      <c r="D161" s="90"/>
      <c r="E161" s="91"/>
      <c r="F161" s="209">
        <f t="shared" si="2"/>
        <v>0</v>
      </c>
    </row>
    <row r="162" spans="1:6" s="13" customFormat="1" ht="15" customHeight="1" hidden="1">
      <c r="A162" s="97">
        <v>8</v>
      </c>
      <c r="B162" s="101">
        <v>3101000</v>
      </c>
      <c r="C162" s="89" t="s">
        <v>27</v>
      </c>
      <c r="D162" s="90" t="s">
        <v>12</v>
      </c>
      <c r="E162" s="91">
        <v>27.19613894448</v>
      </c>
      <c r="F162" s="209">
        <f t="shared" si="2"/>
        <v>2189.28918503064</v>
      </c>
    </row>
    <row r="163" spans="1:6" s="13" customFormat="1" ht="15" customHeight="1" hidden="1">
      <c r="A163" s="97">
        <v>10</v>
      </c>
      <c r="B163" s="101">
        <v>3103000</v>
      </c>
      <c r="C163" s="89" t="s">
        <v>28</v>
      </c>
      <c r="D163" s="90" t="s">
        <v>346</v>
      </c>
      <c r="E163" s="91">
        <v>30.081362058</v>
      </c>
      <c r="F163" s="209">
        <f t="shared" si="2"/>
        <v>2421.5496456690003</v>
      </c>
    </row>
    <row r="164" spans="1:6" s="13" customFormat="1" ht="15" customHeight="1" hidden="1">
      <c r="A164" s="97">
        <v>11</v>
      </c>
      <c r="B164" s="101">
        <v>3000001</v>
      </c>
      <c r="C164" s="89" t="s">
        <v>29</v>
      </c>
      <c r="D164" s="90" t="s">
        <v>346</v>
      </c>
      <c r="E164" s="91">
        <v>37.042124547120004</v>
      </c>
      <c r="F164" s="209">
        <f t="shared" si="2"/>
        <v>2981.8910260431608</v>
      </c>
    </row>
    <row r="165" spans="1:6" s="13" customFormat="1" ht="15" customHeight="1" hidden="1">
      <c r="A165" s="94"/>
      <c r="B165" s="101"/>
      <c r="C165" s="66" t="s">
        <v>30</v>
      </c>
      <c r="D165" s="90"/>
      <c r="E165" s="91"/>
      <c r="F165" s="209">
        <f t="shared" si="2"/>
        <v>0</v>
      </c>
    </row>
    <row r="166" spans="1:6" s="13" customFormat="1" ht="15" customHeight="1" hidden="1">
      <c r="A166" s="32">
        <v>99</v>
      </c>
      <c r="B166" s="96" t="s">
        <v>160</v>
      </c>
      <c r="C166" s="89" t="s">
        <v>161</v>
      </c>
      <c r="D166" s="62" t="s">
        <v>162</v>
      </c>
      <c r="E166" s="57">
        <v>22.1550868</v>
      </c>
      <c r="F166" s="209">
        <f t="shared" si="2"/>
        <v>1783.4844874</v>
      </c>
    </row>
    <row r="167" spans="1:6" s="13" customFormat="1" ht="15" customHeight="1">
      <c r="A167" s="32"/>
      <c r="B167" s="211" t="s">
        <v>559</v>
      </c>
      <c r="C167" s="212"/>
      <c r="D167" s="212"/>
      <c r="E167" s="212"/>
      <c r="F167" s="209">
        <f t="shared" si="2"/>
        <v>0</v>
      </c>
    </row>
    <row r="168" spans="1:6" s="13" customFormat="1" ht="15" customHeight="1">
      <c r="A168" s="32"/>
      <c r="B168" s="140">
        <v>3201000</v>
      </c>
      <c r="C168" s="141" t="s">
        <v>550</v>
      </c>
      <c r="D168" s="90" t="s">
        <v>12</v>
      </c>
      <c r="E168" s="142">
        <v>35.910000000000004</v>
      </c>
      <c r="F168" s="209">
        <f t="shared" si="2"/>
        <v>2890.7550000000006</v>
      </c>
    </row>
    <row r="169" spans="1:6" s="13" customFormat="1" ht="15" customHeight="1">
      <c r="A169" s="32"/>
      <c r="B169" s="140">
        <v>3202000</v>
      </c>
      <c r="C169" s="141" t="s">
        <v>551</v>
      </c>
      <c r="D169" s="90" t="s">
        <v>549</v>
      </c>
      <c r="E169" s="142">
        <v>29.04</v>
      </c>
      <c r="F169" s="209">
        <f t="shared" si="2"/>
        <v>2337.72</v>
      </c>
    </row>
    <row r="170" spans="1:6" s="13" customFormat="1" ht="15" customHeight="1">
      <c r="A170" s="32"/>
      <c r="B170" s="140">
        <v>3203000</v>
      </c>
      <c r="C170" s="141" t="s">
        <v>552</v>
      </c>
      <c r="D170" s="90" t="s">
        <v>468</v>
      </c>
      <c r="E170" s="142">
        <v>21.73</v>
      </c>
      <c r="F170" s="209">
        <f t="shared" si="2"/>
        <v>1749.2650000000003</v>
      </c>
    </row>
    <row r="171" spans="1:6" s="13" customFormat="1" ht="15" customHeight="1">
      <c r="A171" s="32"/>
      <c r="B171" s="62">
        <v>3204000</v>
      </c>
      <c r="C171" s="89" t="s">
        <v>553</v>
      </c>
      <c r="D171" s="139" t="s">
        <v>230</v>
      </c>
      <c r="E171" s="57">
        <v>15.4</v>
      </c>
      <c r="F171" s="209">
        <f t="shared" si="2"/>
        <v>1239.6999999999998</v>
      </c>
    </row>
    <row r="172" spans="1:6" s="13" customFormat="1" ht="15" customHeight="1">
      <c r="A172" s="32"/>
      <c r="B172" s="62">
        <v>3205000</v>
      </c>
      <c r="C172" s="89" t="s">
        <v>554</v>
      </c>
      <c r="D172" s="139" t="s">
        <v>549</v>
      </c>
      <c r="E172" s="57">
        <v>32.34</v>
      </c>
      <c r="F172" s="209">
        <f t="shared" si="2"/>
        <v>2603.3700000000003</v>
      </c>
    </row>
    <row r="173" spans="1:6" s="13" customFormat="1" ht="15" customHeight="1">
      <c r="A173" s="32"/>
      <c r="B173" s="62">
        <v>3203000</v>
      </c>
      <c r="C173" s="89" t="s">
        <v>590</v>
      </c>
      <c r="D173" s="139" t="s">
        <v>12</v>
      </c>
      <c r="E173" s="57">
        <v>21.73</v>
      </c>
      <c r="F173" s="209">
        <f t="shared" si="2"/>
        <v>1749.2650000000003</v>
      </c>
    </row>
    <row r="174" spans="1:6" s="13" customFormat="1" ht="15" customHeight="1">
      <c r="A174" s="32"/>
      <c r="B174" s="62">
        <v>3206000</v>
      </c>
      <c r="C174" s="89" t="s">
        <v>555</v>
      </c>
      <c r="D174" s="139" t="s">
        <v>162</v>
      </c>
      <c r="E174" s="57">
        <v>20.650000000000002</v>
      </c>
      <c r="F174" s="209">
        <f t="shared" si="2"/>
        <v>1662.3250000000003</v>
      </c>
    </row>
    <row r="175" spans="1:6" s="13" customFormat="1" ht="15" customHeight="1">
      <c r="A175" s="32"/>
      <c r="B175" s="140">
        <v>3207000</v>
      </c>
      <c r="C175" s="141" t="s">
        <v>556</v>
      </c>
      <c r="D175" s="90" t="s">
        <v>12</v>
      </c>
      <c r="E175" s="142">
        <v>36.96</v>
      </c>
      <c r="F175" s="209">
        <f t="shared" si="2"/>
        <v>2975.28</v>
      </c>
    </row>
    <row r="176" spans="1:6" s="13" customFormat="1" ht="15" customHeight="1">
      <c r="A176" s="32"/>
      <c r="B176" s="140">
        <v>3208000</v>
      </c>
      <c r="C176" s="141" t="s">
        <v>372</v>
      </c>
      <c r="D176" s="90" t="s">
        <v>12</v>
      </c>
      <c r="E176" s="142">
        <v>17.6</v>
      </c>
      <c r="F176" s="209">
        <f t="shared" si="2"/>
        <v>1416.8</v>
      </c>
    </row>
    <row r="177" spans="1:6" s="13" customFormat="1" ht="15" customHeight="1">
      <c r="A177" s="32"/>
      <c r="B177" s="140">
        <v>3209000</v>
      </c>
      <c r="C177" s="141" t="s">
        <v>557</v>
      </c>
      <c r="D177" s="90" t="s">
        <v>12</v>
      </c>
      <c r="E177" s="142">
        <v>36.96</v>
      </c>
      <c r="F177" s="209">
        <f t="shared" si="2"/>
        <v>2975.28</v>
      </c>
    </row>
    <row r="178" spans="1:6" s="13" customFormat="1" ht="15" customHeight="1">
      <c r="A178" s="32"/>
      <c r="B178" s="140">
        <v>3216000</v>
      </c>
      <c r="C178" s="141" t="s">
        <v>558</v>
      </c>
      <c r="D178" s="90" t="s">
        <v>51</v>
      </c>
      <c r="E178" s="142">
        <v>15.18</v>
      </c>
      <c r="F178" s="209">
        <f t="shared" si="2"/>
        <v>1221.99</v>
      </c>
    </row>
    <row r="179" spans="1:6" s="13" customFormat="1" ht="15" customHeight="1">
      <c r="A179" s="32"/>
      <c r="B179" s="157"/>
      <c r="C179" s="157" t="s">
        <v>591</v>
      </c>
      <c r="D179" s="157"/>
      <c r="E179" s="157"/>
      <c r="F179" s="209">
        <f t="shared" si="2"/>
        <v>0</v>
      </c>
    </row>
    <row r="180" spans="1:6" s="13" customFormat="1" ht="15" customHeight="1">
      <c r="A180" s="32"/>
      <c r="B180" s="90">
        <v>4090000</v>
      </c>
      <c r="C180" s="66" t="s">
        <v>592</v>
      </c>
      <c r="D180" s="90" t="s">
        <v>593</v>
      </c>
      <c r="E180" s="90">
        <v>22.23</v>
      </c>
      <c r="F180" s="209">
        <f t="shared" si="2"/>
        <v>1789.515</v>
      </c>
    </row>
    <row r="181" spans="1:6" s="13" customFormat="1" ht="15" customHeight="1">
      <c r="A181" s="32"/>
      <c r="B181" s="93" t="s">
        <v>610</v>
      </c>
      <c r="C181" s="66" t="s">
        <v>616</v>
      </c>
      <c r="D181" s="90" t="s">
        <v>15</v>
      </c>
      <c r="E181" s="90">
        <v>25.41</v>
      </c>
      <c r="F181" s="209">
        <f t="shared" si="2"/>
        <v>2045.5049999999999</v>
      </c>
    </row>
    <row r="182" spans="1:6" s="13" customFormat="1" ht="15" customHeight="1">
      <c r="A182" s="32"/>
      <c r="B182" s="93" t="s">
        <v>608</v>
      </c>
      <c r="C182" s="66" t="s">
        <v>617</v>
      </c>
      <c r="D182" s="90" t="s">
        <v>15</v>
      </c>
      <c r="E182" s="90">
        <v>29.65</v>
      </c>
      <c r="F182" s="209">
        <f t="shared" si="2"/>
        <v>2386.825</v>
      </c>
    </row>
    <row r="183" spans="1:6" s="13" customFormat="1" ht="15" customHeight="1">
      <c r="A183" s="32"/>
      <c r="B183" s="93" t="s">
        <v>609</v>
      </c>
      <c r="C183" s="66" t="s">
        <v>594</v>
      </c>
      <c r="D183" s="90" t="s">
        <v>21</v>
      </c>
      <c r="E183" s="90">
        <v>29.75</v>
      </c>
      <c r="F183" s="209">
        <f t="shared" si="2"/>
        <v>2394.875</v>
      </c>
    </row>
    <row r="184" spans="1:6" s="13" customFormat="1" ht="15" customHeight="1">
      <c r="A184" s="32"/>
      <c r="B184" s="93" t="s">
        <v>611</v>
      </c>
      <c r="C184" s="66" t="s">
        <v>595</v>
      </c>
      <c r="D184" s="90" t="s">
        <v>21</v>
      </c>
      <c r="E184" s="90">
        <v>34.55</v>
      </c>
      <c r="F184" s="209">
        <f t="shared" si="2"/>
        <v>2781.2749999999996</v>
      </c>
    </row>
    <row r="185" spans="1:6" s="13" customFormat="1" ht="15" customHeight="1">
      <c r="A185" s="32"/>
      <c r="B185" s="93" t="s">
        <v>612</v>
      </c>
      <c r="C185" s="66" t="s">
        <v>596</v>
      </c>
      <c r="D185" s="90" t="s">
        <v>21</v>
      </c>
      <c r="E185" s="90">
        <v>37.56</v>
      </c>
      <c r="F185" s="209">
        <f t="shared" si="2"/>
        <v>3023.5800000000004</v>
      </c>
    </row>
    <row r="186" spans="1:6" s="13" customFormat="1" ht="15" customHeight="1">
      <c r="A186" s="32"/>
      <c r="B186" s="93" t="s">
        <v>613</v>
      </c>
      <c r="C186" s="66" t="s">
        <v>597</v>
      </c>
      <c r="D186" s="90" t="s">
        <v>188</v>
      </c>
      <c r="E186" s="90">
        <v>18.63</v>
      </c>
      <c r="F186" s="209">
        <f t="shared" si="2"/>
        <v>1499.715</v>
      </c>
    </row>
    <row r="187" spans="1:6" s="13" customFormat="1" ht="15" customHeight="1">
      <c r="A187" s="32"/>
      <c r="B187" s="93" t="s">
        <v>614</v>
      </c>
      <c r="C187" s="66" t="s">
        <v>598</v>
      </c>
      <c r="D187" s="90" t="s">
        <v>15</v>
      </c>
      <c r="E187" s="90">
        <v>21.78</v>
      </c>
      <c r="F187" s="209">
        <f t="shared" si="2"/>
        <v>1753.2900000000002</v>
      </c>
    </row>
    <row r="188" spans="1:6" s="13" customFormat="1" ht="15" customHeight="1">
      <c r="A188" s="32"/>
      <c r="B188" s="93" t="s">
        <v>615</v>
      </c>
      <c r="C188" s="66" t="s">
        <v>599</v>
      </c>
      <c r="D188" s="90" t="s">
        <v>21</v>
      </c>
      <c r="E188" s="90">
        <v>25.17</v>
      </c>
      <c r="F188" s="209">
        <f t="shared" si="2"/>
        <v>2026.185</v>
      </c>
    </row>
    <row r="189" spans="1:6" s="13" customFormat="1" ht="15" customHeight="1">
      <c r="A189" s="211" t="s">
        <v>173</v>
      </c>
      <c r="B189" s="212"/>
      <c r="C189" s="212"/>
      <c r="D189" s="212"/>
      <c r="E189" s="212"/>
      <c r="F189" s="209">
        <f t="shared" si="2"/>
        <v>0</v>
      </c>
    </row>
    <row r="190" spans="1:6" s="13" customFormat="1" ht="15" customHeight="1" hidden="1">
      <c r="A190" s="102"/>
      <c r="B190" s="113" t="s">
        <v>174</v>
      </c>
      <c r="C190" s="103"/>
      <c r="D190" s="104"/>
      <c r="E190" s="105"/>
      <c r="F190" s="209">
        <f t="shared" si="2"/>
        <v>0</v>
      </c>
    </row>
    <row r="191" spans="1:6" s="13" customFormat="1" ht="15" customHeight="1" hidden="1">
      <c r="A191" s="97"/>
      <c r="B191" s="90">
        <v>409</v>
      </c>
      <c r="C191" s="89" t="s">
        <v>175</v>
      </c>
      <c r="D191" s="90" t="s">
        <v>45</v>
      </c>
      <c r="E191" s="91">
        <v>22.230214775999997</v>
      </c>
      <c r="F191" s="209">
        <f t="shared" si="2"/>
        <v>1789.5322894679998</v>
      </c>
    </row>
    <row r="192" spans="1:6" s="22" customFormat="1" ht="15" customHeight="1">
      <c r="A192" s="85"/>
      <c r="B192" s="236" t="s">
        <v>176</v>
      </c>
      <c r="C192" s="237"/>
      <c r="D192" s="237"/>
      <c r="E192" s="237"/>
      <c r="F192" s="209">
        <f t="shared" si="2"/>
        <v>0</v>
      </c>
    </row>
    <row r="193" spans="1:6" s="13" customFormat="1" ht="15" customHeight="1" hidden="1">
      <c r="A193" s="32"/>
      <c r="B193" s="90">
        <v>420</v>
      </c>
      <c r="C193" s="89" t="s">
        <v>177</v>
      </c>
      <c r="D193" s="62" t="s">
        <v>178</v>
      </c>
      <c r="E193" s="57">
        <v>62.456317704</v>
      </c>
      <c r="F193" s="209">
        <f t="shared" si="2"/>
        <v>5027.733575172</v>
      </c>
    </row>
    <row r="194" spans="1:6" s="13" customFormat="1" ht="15" customHeight="1" hidden="1">
      <c r="A194" s="32"/>
      <c r="B194" s="90">
        <v>421</v>
      </c>
      <c r="C194" s="89" t="s">
        <v>179</v>
      </c>
      <c r="D194" s="62" t="s">
        <v>178</v>
      </c>
      <c r="E194" s="57">
        <v>55.6578710688</v>
      </c>
      <c r="F194" s="209">
        <f t="shared" si="2"/>
        <v>4480.4586210383995</v>
      </c>
    </row>
    <row r="195" spans="1:6" s="13" customFormat="1" ht="15" customHeight="1" hidden="1">
      <c r="A195" s="32"/>
      <c r="B195" s="90">
        <v>422</v>
      </c>
      <c r="C195" s="89" t="s">
        <v>180</v>
      </c>
      <c r="D195" s="62" t="s">
        <v>178</v>
      </c>
      <c r="E195" s="57">
        <v>49.91800608959999</v>
      </c>
      <c r="F195" s="209">
        <f t="shared" si="2"/>
        <v>4018.399490212799</v>
      </c>
    </row>
    <row r="196" spans="1:6" s="13" customFormat="1" ht="0.75" customHeight="1" hidden="1">
      <c r="A196" s="97"/>
      <c r="B196" s="90"/>
      <c r="C196" s="89"/>
      <c r="D196" s="90"/>
      <c r="E196" s="91"/>
      <c r="F196" s="209">
        <f t="shared" si="2"/>
        <v>0</v>
      </c>
    </row>
    <row r="197" spans="1:6" s="13" customFormat="1" ht="15" customHeight="1">
      <c r="A197" s="97"/>
      <c r="B197" s="90">
        <v>415</v>
      </c>
      <c r="C197" s="89" t="s">
        <v>185</v>
      </c>
      <c r="D197" s="90" t="s">
        <v>51</v>
      </c>
      <c r="E197" s="91">
        <v>24.8413828608</v>
      </c>
      <c r="F197" s="209">
        <f t="shared" si="2"/>
        <v>1999.7313202944</v>
      </c>
    </row>
    <row r="198" spans="1:6" s="13" customFormat="1" ht="15" customHeight="1">
      <c r="A198" s="97"/>
      <c r="B198" s="90">
        <v>416</v>
      </c>
      <c r="C198" s="89" t="s">
        <v>606</v>
      </c>
      <c r="D198" s="90" t="s">
        <v>183</v>
      </c>
      <c r="E198" s="91">
        <v>28.369988380800002</v>
      </c>
      <c r="F198" s="209">
        <f t="shared" si="2"/>
        <v>2283.7840646544005</v>
      </c>
    </row>
    <row r="199" spans="1:6" s="13" customFormat="1" ht="15" customHeight="1" hidden="1">
      <c r="A199" s="97"/>
      <c r="B199" s="90">
        <v>410</v>
      </c>
      <c r="C199" s="89" t="s">
        <v>187</v>
      </c>
      <c r="D199" s="90" t="s">
        <v>188</v>
      </c>
      <c r="E199" s="91">
        <v>18.6310371456</v>
      </c>
      <c r="F199" s="209">
        <f t="shared" si="2"/>
        <v>1499.7984902208</v>
      </c>
    </row>
    <row r="200" spans="1:6" s="26" customFormat="1" ht="15" customHeight="1" hidden="1">
      <c r="A200" s="106"/>
      <c r="B200" s="107">
        <v>419</v>
      </c>
      <c r="C200" s="89" t="s">
        <v>189</v>
      </c>
      <c r="D200" s="90" t="s">
        <v>183</v>
      </c>
      <c r="E200" s="108">
        <v>36.462257040000004</v>
      </c>
      <c r="F200" s="209">
        <f t="shared" si="2"/>
        <v>2935.2116917200005</v>
      </c>
    </row>
    <row r="201" spans="1:6" s="22" customFormat="1" ht="15" customHeight="1" hidden="1">
      <c r="A201" s="102"/>
      <c r="B201" s="113"/>
      <c r="C201" s="109"/>
      <c r="D201" s="104"/>
      <c r="E201" s="105"/>
      <c r="F201" s="209">
        <f t="shared" si="2"/>
        <v>0</v>
      </c>
    </row>
    <row r="202" spans="1:6" s="13" customFormat="1" ht="15" customHeight="1" hidden="1">
      <c r="A202" s="97"/>
      <c r="B202" s="90"/>
      <c r="C202" s="66"/>
      <c r="D202" s="90"/>
      <c r="E202" s="91"/>
      <c r="F202" s="209">
        <f t="shared" si="2"/>
        <v>0</v>
      </c>
    </row>
    <row r="203" spans="1:6" s="13" customFormat="1" ht="15" customHeight="1" hidden="1">
      <c r="A203" s="97"/>
      <c r="B203" s="90">
        <v>418</v>
      </c>
      <c r="C203" s="66" t="s">
        <v>192</v>
      </c>
      <c r="D203" s="90" t="s">
        <v>21</v>
      </c>
      <c r="E203" s="91">
        <v>25.170719375999997</v>
      </c>
      <c r="F203" s="209">
        <f t="shared" si="2"/>
        <v>2026.242909768</v>
      </c>
    </row>
    <row r="204" spans="1:6" s="13" customFormat="1" ht="15" customHeight="1">
      <c r="A204" s="211" t="s">
        <v>193</v>
      </c>
      <c r="B204" s="212"/>
      <c r="C204" s="212"/>
      <c r="D204" s="212"/>
      <c r="E204" s="212"/>
      <c r="F204" s="209">
        <f t="shared" si="2"/>
        <v>0</v>
      </c>
    </row>
    <row r="205" spans="1:6" s="13" customFormat="1" ht="15" customHeight="1">
      <c r="A205" s="32">
        <v>115</v>
      </c>
      <c r="B205" s="96" t="s">
        <v>194</v>
      </c>
      <c r="C205" s="89" t="s">
        <v>195</v>
      </c>
      <c r="D205" s="62" t="s">
        <v>45</v>
      </c>
      <c r="E205" s="57">
        <v>13.688637013920001</v>
      </c>
      <c r="F205" s="209">
        <f t="shared" si="2"/>
        <v>1101.93527962056</v>
      </c>
    </row>
    <row r="206" spans="1:6" s="26" customFormat="1" ht="15" customHeight="1">
      <c r="A206" s="110"/>
      <c r="B206" s="111" t="s">
        <v>196</v>
      </c>
      <c r="C206" s="89" t="s">
        <v>361</v>
      </c>
      <c r="D206" s="62" t="s">
        <v>15</v>
      </c>
      <c r="E206" s="112">
        <v>21.5480177088</v>
      </c>
      <c r="F206" s="209">
        <f t="shared" si="2"/>
        <v>1734.6154255584</v>
      </c>
    </row>
    <row r="207" spans="1:6" s="26" customFormat="1" ht="15" customHeight="1">
      <c r="A207" s="110"/>
      <c r="B207" s="111" t="s">
        <v>197</v>
      </c>
      <c r="C207" s="89" t="s">
        <v>362</v>
      </c>
      <c r="D207" s="62" t="s">
        <v>21</v>
      </c>
      <c r="E207" s="112">
        <v>27.6642672768</v>
      </c>
      <c r="F207" s="209">
        <f t="shared" si="2"/>
        <v>2226.9735157823998</v>
      </c>
    </row>
    <row r="208" spans="1:6" s="26" customFormat="1" ht="15" customHeight="1">
      <c r="A208" s="110"/>
      <c r="B208" s="111" t="s">
        <v>198</v>
      </c>
      <c r="C208" s="89" t="s">
        <v>363</v>
      </c>
      <c r="D208" s="62" t="s">
        <v>21</v>
      </c>
      <c r="E208" s="112">
        <v>32.7925072992</v>
      </c>
      <c r="F208" s="209">
        <f aca="true" t="shared" si="3" ref="F208:F271">(E208*70)/100*115</f>
        <v>2639.7968375856</v>
      </c>
    </row>
    <row r="209" spans="1:6" s="26" customFormat="1" ht="15" customHeight="1">
      <c r="A209" s="110"/>
      <c r="B209" s="111" t="s">
        <v>438</v>
      </c>
      <c r="C209" s="89" t="s">
        <v>439</v>
      </c>
      <c r="D209" s="96" t="s">
        <v>21</v>
      </c>
      <c r="E209" s="112">
        <v>27.83488</v>
      </c>
      <c r="F209" s="209">
        <f t="shared" si="3"/>
        <v>2240.70784</v>
      </c>
    </row>
    <row r="210" spans="1:6" s="26" customFormat="1" ht="15" customHeight="1">
      <c r="A210" s="110"/>
      <c r="B210" s="111" t="s">
        <v>437</v>
      </c>
      <c r="C210" s="89" t="s">
        <v>443</v>
      </c>
      <c r="D210" s="96" t="s">
        <v>51</v>
      </c>
      <c r="E210" s="112">
        <v>25.11008</v>
      </c>
      <c r="F210" s="209">
        <f t="shared" si="3"/>
        <v>2021.36144</v>
      </c>
    </row>
    <row r="211" spans="1:6" s="13" customFormat="1" ht="15" customHeight="1">
      <c r="A211" s="32">
        <v>117</v>
      </c>
      <c r="B211" s="111" t="s">
        <v>199</v>
      </c>
      <c r="C211" s="89" t="s">
        <v>200</v>
      </c>
      <c r="D211" s="96" t="s">
        <v>15</v>
      </c>
      <c r="E211" s="112">
        <v>16.91025385368</v>
      </c>
      <c r="F211" s="209">
        <f t="shared" si="3"/>
        <v>1361.27543522124</v>
      </c>
    </row>
    <row r="212" spans="1:6" ht="15" customHeight="1">
      <c r="A212" s="32"/>
      <c r="B212" s="111" t="s">
        <v>201</v>
      </c>
      <c r="C212" s="89" t="s">
        <v>202</v>
      </c>
      <c r="D212" s="96"/>
      <c r="E212" s="112">
        <v>7.9040763648</v>
      </c>
      <c r="F212" s="209">
        <f t="shared" si="3"/>
        <v>636.2781473664</v>
      </c>
    </row>
    <row r="213" spans="1:6" s="13" customFormat="1" ht="15" customHeight="1">
      <c r="A213" s="211" t="s">
        <v>208</v>
      </c>
      <c r="B213" s="212"/>
      <c r="C213" s="212"/>
      <c r="D213" s="212"/>
      <c r="E213" s="212"/>
      <c r="F213" s="209">
        <f t="shared" si="3"/>
        <v>0</v>
      </c>
    </row>
    <row r="214" spans="1:6" s="13" customFormat="1" ht="15" customHeight="1">
      <c r="A214" s="113"/>
      <c r="B214" s="114">
        <v>7482200</v>
      </c>
      <c r="C214" s="89" t="s">
        <v>209</v>
      </c>
      <c r="D214" s="62" t="s">
        <v>210</v>
      </c>
      <c r="E214" s="57">
        <v>70.5721104</v>
      </c>
      <c r="F214" s="209">
        <f t="shared" si="3"/>
        <v>5681.0548872</v>
      </c>
    </row>
    <row r="215" spans="1:6" s="13" customFormat="1" ht="15" customHeight="1">
      <c r="A215" s="113"/>
      <c r="B215" s="114">
        <v>7482300</v>
      </c>
      <c r="C215" s="89" t="s">
        <v>211</v>
      </c>
      <c r="D215" s="62" t="s">
        <v>210</v>
      </c>
      <c r="E215" s="57">
        <v>70.5721104</v>
      </c>
      <c r="F215" s="209">
        <f t="shared" si="3"/>
        <v>5681.0548872</v>
      </c>
    </row>
    <row r="216" spans="1:6" s="13" customFormat="1" ht="15" customHeight="1">
      <c r="A216" s="113"/>
      <c r="B216" s="114">
        <v>7482000</v>
      </c>
      <c r="C216" s="89" t="s">
        <v>212</v>
      </c>
      <c r="D216" s="62" t="s">
        <v>210</v>
      </c>
      <c r="E216" s="57">
        <v>70.5721104</v>
      </c>
      <c r="F216" s="209">
        <f t="shared" si="3"/>
        <v>5681.0548872</v>
      </c>
    </row>
    <row r="217" spans="1:6" s="13" customFormat="1" ht="15" customHeight="1">
      <c r="A217" s="113"/>
      <c r="B217" s="114">
        <v>5000731</v>
      </c>
      <c r="C217" s="89" t="s">
        <v>213</v>
      </c>
      <c r="D217" s="62"/>
      <c r="E217" s="57">
        <v>75.27691776</v>
      </c>
      <c r="F217" s="209">
        <f t="shared" si="3"/>
        <v>6059.79187968</v>
      </c>
    </row>
    <row r="218" spans="1:6" s="13" customFormat="1" ht="15" customHeight="1">
      <c r="A218" s="113"/>
      <c r="B218" s="115">
        <v>5000732</v>
      </c>
      <c r="C218" s="121" t="s">
        <v>214</v>
      </c>
      <c r="D218" s="116"/>
      <c r="E218" s="117">
        <v>28.22884416</v>
      </c>
      <c r="F218" s="209">
        <f t="shared" si="3"/>
        <v>2272.4219548799997</v>
      </c>
    </row>
    <row r="219" spans="1:6" s="13" customFormat="1" ht="15" customHeight="1">
      <c r="A219" s="113"/>
      <c r="B219" s="238" t="s">
        <v>360</v>
      </c>
      <c r="C219" s="239"/>
      <c r="D219" s="239"/>
      <c r="E219" s="239"/>
      <c r="F219" s="209">
        <f t="shared" si="3"/>
        <v>0</v>
      </c>
    </row>
    <row r="220" spans="1:6" s="13" customFormat="1" ht="15" customHeight="1">
      <c r="A220" s="113"/>
      <c r="B220" s="168">
        <v>2160100</v>
      </c>
      <c r="C220" s="169" t="s">
        <v>161</v>
      </c>
      <c r="D220" s="170" t="s">
        <v>162</v>
      </c>
      <c r="E220" s="171">
        <v>22.16</v>
      </c>
      <c r="F220" s="209">
        <f t="shared" si="3"/>
        <v>1783.88</v>
      </c>
    </row>
    <row r="221" spans="1:6" s="13" customFormat="1" ht="15" customHeight="1">
      <c r="A221" s="235" t="s">
        <v>215</v>
      </c>
      <c r="B221" s="234"/>
      <c r="C221" s="234"/>
      <c r="D221" s="234"/>
      <c r="E221" s="234"/>
      <c r="F221" s="209">
        <f t="shared" si="3"/>
        <v>0</v>
      </c>
    </row>
    <row r="222" spans="1:6" s="13" customFormat="1" ht="15" customHeight="1">
      <c r="A222" s="88" t="s">
        <v>216</v>
      </c>
      <c r="B222" s="157"/>
      <c r="C222" s="157"/>
      <c r="D222" s="157"/>
      <c r="E222" s="157"/>
      <c r="F222" s="209">
        <f t="shared" si="3"/>
        <v>0</v>
      </c>
    </row>
    <row r="223" spans="1:6" s="13" customFormat="1" ht="15" customHeight="1">
      <c r="A223" s="211" t="s">
        <v>217</v>
      </c>
      <c r="B223" s="212"/>
      <c r="C223" s="212"/>
      <c r="D223" s="212"/>
      <c r="E223" s="212"/>
      <c r="F223" s="209">
        <f t="shared" si="3"/>
        <v>0</v>
      </c>
    </row>
    <row r="224" spans="1:6" s="13" customFormat="1" ht="15" customHeight="1">
      <c r="A224" s="32">
        <v>119</v>
      </c>
      <c r="B224" s="96" t="s">
        <v>218</v>
      </c>
      <c r="C224" s="89" t="s">
        <v>219</v>
      </c>
      <c r="D224" s="62"/>
      <c r="E224" s="57">
        <v>4.42487132208</v>
      </c>
      <c r="F224" s="209">
        <f t="shared" si="3"/>
        <v>356.20214142744</v>
      </c>
    </row>
    <row r="225" spans="1:6" s="13" customFormat="1" ht="15" customHeight="1">
      <c r="A225" s="32"/>
      <c r="B225" s="96" t="s">
        <v>619</v>
      </c>
      <c r="C225" s="89" t="s">
        <v>220</v>
      </c>
      <c r="D225" s="62" t="s">
        <v>162</v>
      </c>
      <c r="E225" s="57">
        <v>39.755622192</v>
      </c>
      <c r="F225" s="209">
        <f t="shared" si="3"/>
        <v>3200.327586456</v>
      </c>
    </row>
    <row r="226" spans="1:6" ht="15" customHeight="1">
      <c r="A226" s="32"/>
      <c r="B226" s="96" t="s">
        <v>620</v>
      </c>
      <c r="C226" s="89" t="s">
        <v>221</v>
      </c>
      <c r="D226" s="62" t="s">
        <v>162</v>
      </c>
      <c r="E226" s="57">
        <v>39.755622192</v>
      </c>
      <c r="F226" s="209">
        <f t="shared" si="3"/>
        <v>3200.327586456</v>
      </c>
    </row>
    <row r="227" spans="1:6" s="13" customFormat="1" ht="15" customHeight="1">
      <c r="A227" s="32">
        <v>120</v>
      </c>
      <c r="B227" s="96" t="s">
        <v>621</v>
      </c>
      <c r="C227" s="89" t="s">
        <v>222</v>
      </c>
      <c r="D227" s="62" t="s">
        <v>162</v>
      </c>
      <c r="E227" s="57">
        <v>25.255405908480004</v>
      </c>
      <c r="F227" s="209">
        <f t="shared" si="3"/>
        <v>2033.0601756326403</v>
      </c>
    </row>
    <row r="228" spans="1:6" s="13" customFormat="1" ht="15" customHeight="1">
      <c r="A228" s="32">
        <v>121</v>
      </c>
      <c r="B228" s="96" t="s">
        <v>622</v>
      </c>
      <c r="C228" s="89" t="s">
        <v>223</v>
      </c>
      <c r="D228" s="62" t="s">
        <v>162</v>
      </c>
      <c r="E228" s="57">
        <v>23.04297024744</v>
      </c>
      <c r="F228" s="209">
        <f t="shared" si="3"/>
        <v>1854.9591049189198</v>
      </c>
    </row>
    <row r="229" spans="1:6" s="13" customFormat="1" ht="15" customHeight="1">
      <c r="A229" s="32">
        <v>123</v>
      </c>
      <c r="B229" s="96" t="s">
        <v>623</v>
      </c>
      <c r="C229" s="89" t="s">
        <v>224</v>
      </c>
      <c r="D229" s="62" t="s">
        <v>162</v>
      </c>
      <c r="E229" s="57">
        <v>24.10390430712</v>
      </c>
      <c r="F229" s="209">
        <f t="shared" si="3"/>
        <v>1940.36429672316</v>
      </c>
    </row>
    <row r="230" spans="1:6" s="13" customFormat="1" ht="15" customHeight="1">
      <c r="A230" s="32">
        <v>124</v>
      </c>
      <c r="B230" s="96" t="s">
        <v>624</v>
      </c>
      <c r="C230" s="89" t="s">
        <v>225</v>
      </c>
      <c r="D230" s="62" t="s">
        <v>162</v>
      </c>
      <c r="E230" s="57">
        <v>23.04297024744</v>
      </c>
      <c r="F230" s="209">
        <f t="shared" si="3"/>
        <v>1854.9591049189198</v>
      </c>
    </row>
    <row r="231" spans="1:6" s="13" customFormat="1" ht="15" customHeight="1">
      <c r="A231" s="32">
        <v>125</v>
      </c>
      <c r="B231" s="96" t="s">
        <v>625</v>
      </c>
      <c r="C231" s="89" t="s">
        <v>226</v>
      </c>
      <c r="D231" s="62" t="s">
        <v>162</v>
      </c>
      <c r="E231" s="57">
        <v>22.1243566104</v>
      </c>
      <c r="F231" s="209">
        <f t="shared" si="3"/>
        <v>1781.0107071372001</v>
      </c>
    </row>
    <row r="232" spans="1:6" s="13" customFormat="1" ht="15" customHeight="1">
      <c r="A232" s="32">
        <v>126</v>
      </c>
      <c r="B232" s="96" t="s">
        <v>626</v>
      </c>
      <c r="C232" s="89" t="s">
        <v>227</v>
      </c>
      <c r="D232" s="62" t="s">
        <v>162</v>
      </c>
      <c r="E232" s="57">
        <v>22.3631672</v>
      </c>
      <c r="F232" s="209">
        <f t="shared" si="3"/>
        <v>1800.2349596</v>
      </c>
    </row>
    <row r="233" spans="1:6" s="13" customFormat="1" ht="15" customHeight="1">
      <c r="A233" s="32">
        <v>127</v>
      </c>
      <c r="B233" s="96" t="s">
        <v>627</v>
      </c>
      <c r="C233" s="89" t="s">
        <v>455</v>
      </c>
      <c r="D233" s="62" t="s">
        <v>162</v>
      </c>
      <c r="E233" s="57">
        <v>21.4774455984</v>
      </c>
      <c r="F233" s="209">
        <f t="shared" si="3"/>
        <v>1728.9343706711998</v>
      </c>
    </row>
    <row r="234" spans="1:6" s="13" customFormat="1" ht="15" customHeight="1">
      <c r="A234" s="94">
        <v>128</v>
      </c>
      <c r="B234" s="93" t="s">
        <v>628</v>
      </c>
      <c r="C234" s="89" t="s">
        <v>90</v>
      </c>
      <c r="D234" s="90" t="s">
        <v>162</v>
      </c>
      <c r="E234" s="91">
        <v>30.1278516</v>
      </c>
      <c r="F234" s="209">
        <f t="shared" si="3"/>
        <v>2425.2920538</v>
      </c>
    </row>
    <row r="235" spans="1:6" s="13" customFormat="1" ht="15" customHeight="1">
      <c r="A235" s="211" t="s">
        <v>228</v>
      </c>
      <c r="B235" s="212"/>
      <c r="C235" s="212"/>
      <c r="D235" s="212"/>
      <c r="E235" s="212"/>
      <c r="F235" s="209">
        <f t="shared" si="3"/>
        <v>0</v>
      </c>
    </row>
    <row r="236" spans="1:6" s="13" customFormat="1" ht="15" customHeight="1">
      <c r="A236" s="118">
        <v>129</v>
      </c>
      <c r="B236" s="163" t="s">
        <v>494</v>
      </c>
      <c r="C236" s="119" t="s">
        <v>229</v>
      </c>
      <c r="D236" s="164" t="s">
        <v>45</v>
      </c>
      <c r="E236" s="165">
        <v>15.09</v>
      </c>
      <c r="F236" s="209">
        <f t="shared" si="3"/>
        <v>1214.745</v>
      </c>
    </row>
    <row r="237" spans="1:6" s="13" customFormat="1" ht="15" customHeight="1">
      <c r="A237" s="118">
        <v>130</v>
      </c>
      <c r="B237" s="163" t="s">
        <v>485</v>
      </c>
      <c r="C237" s="119" t="s">
        <v>231</v>
      </c>
      <c r="D237" s="164" t="s">
        <v>45</v>
      </c>
      <c r="E237" s="165">
        <v>20.13</v>
      </c>
      <c r="F237" s="209">
        <f t="shared" si="3"/>
        <v>1620.465</v>
      </c>
    </row>
    <row r="238" spans="1:6" s="13" customFormat="1" ht="15" customHeight="1">
      <c r="A238" s="118">
        <v>132</v>
      </c>
      <c r="B238" s="163" t="s">
        <v>523</v>
      </c>
      <c r="C238" s="119" t="s">
        <v>118</v>
      </c>
      <c r="D238" s="164" t="s">
        <v>45</v>
      </c>
      <c r="E238" s="165">
        <v>18.48</v>
      </c>
      <c r="F238" s="209">
        <f t="shared" si="3"/>
        <v>1487.64</v>
      </c>
    </row>
    <row r="239" spans="1:6" s="13" customFormat="1" ht="15" customHeight="1">
      <c r="A239" s="118">
        <v>133</v>
      </c>
      <c r="B239" s="163" t="s">
        <v>488</v>
      </c>
      <c r="C239" s="161" t="s">
        <v>456</v>
      </c>
      <c r="D239" s="164" t="s">
        <v>45</v>
      </c>
      <c r="E239" s="165">
        <v>27.6</v>
      </c>
      <c r="F239" s="209">
        <f t="shared" si="3"/>
        <v>2221.8</v>
      </c>
    </row>
    <row r="240" spans="1:6" s="13" customFormat="1" ht="15" customHeight="1">
      <c r="A240" s="118">
        <v>134</v>
      </c>
      <c r="B240" s="163" t="s">
        <v>525</v>
      </c>
      <c r="C240" s="162" t="s">
        <v>135</v>
      </c>
      <c r="D240" s="164" t="s">
        <v>45</v>
      </c>
      <c r="E240" s="165">
        <v>27.57</v>
      </c>
      <c r="F240" s="209">
        <f t="shared" si="3"/>
        <v>2219.3849999999998</v>
      </c>
    </row>
    <row r="241" spans="1:7" s="13" customFormat="1" ht="15" customHeight="1">
      <c r="A241" s="217" t="s">
        <v>232</v>
      </c>
      <c r="B241" s="218"/>
      <c r="C241" s="218"/>
      <c r="D241" s="218"/>
      <c r="E241" s="218"/>
      <c r="F241" s="209">
        <f t="shared" si="3"/>
        <v>0</v>
      </c>
      <c r="G241" s="188"/>
    </row>
    <row r="242" spans="1:7" s="13" customFormat="1" ht="15" customHeight="1">
      <c r="A242" s="189">
        <v>135</v>
      </c>
      <c r="B242" s="190" t="s">
        <v>506</v>
      </c>
      <c r="C242" s="191" t="s">
        <v>233</v>
      </c>
      <c r="D242" s="192" t="s">
        <v>45</v>
      </c>
      <c r="E242" s="193">
        <v>22.3</v>
      </c>
      <c r="F242" s="209">
        <f t="shared" si="3"/>
        <v>1795.1499999999999</v>
      </c>
      <c r="G242" s="188"/>
    </row>
    <row r="243" spans="1:7" s="13" customFormat="1" ht="15" customHeight="1">
      <c r="A243" s="189">
        <v>136</v>
      </c>
      <c r="B243" s="194" t="s">
        <v>507</v>
      </c>
      <c r="C243" s="191" t="s">
        <v>157</v>
      </c>
      <c r="D243" s="195" t="s">
        <v>12</v>
      </c>
      <c r="E243" s="176">
        <v>57.48451252632</v>
      </c>
      <c r="F243" s="209">
        <f t="shared" si="3"/>
        <v>4627.503258368761</v>
      </c>
      <c r="G243" s="188"/>
    </row>
    <row r="244" spans="1:7" s="13" customFormat="1" ht="15" customHeight="1">
      <c r="A244" s="189">
        <v>137</v>
      </c>
      <c r="B244" s="190" t="s">
        <v>509</v>
      </c>
      <c r="C244" s="191" t="s">
        <v>457</v>
      </c>
      <c r="D244" s="192" t="s">
        <v>45</v>
      </c>
      <c r="E244" s="193">
        <v>22.85</v>
      </c>
      <c r="F244" s="209">
        <f t="shared" si="3"/>
        <v>1839.425</v>
      </c>
      <c r="G244" s="188"/>
    </row>
    <row r="245" spans="1:7" s="13" customFormat="1" ht="15" customHeight="1">
      <c r="A245" s="189">
        <v>138</v>
      </c>
      <c r="B245" s="194" t="s">
        <v>629</v>
      </c>
      <c r="C245" s="191" t="s">
        <v>234</v>
      </c>
      <c r="D245" s="195" t="s">
        <v>15</v>
      </c>
      <c r="E245" s="176">
        <v>20.643766000000003</v>
      </c>
      <c r="F245" s="209">
        <f t="shared" si="3"/>
        <v>1661.8231630000002</v>
      </c>
      <c r="G245" s="188"/>
    </row>
    <row r="246" spans="1:7" s="13" customFormat="1" ht="15" customHeight="1">
      <c r="A246" s="189">
        <v>139</v>
      </c>
      <c r="B246" s="194" t="s">
        <v>630</v>
      </c>
      <c r="C246" s="196" t="s">
        <v>127</v>
      </c>
      <c r="D246" s="195" t="s">
        <v>15</v>
      </c>
      <c r="E246" s="176">
        <v>15.989335999999998</v>
      </c>
      <c r="F246" s="209">
        <f t="shared" si="3"/>
        <v>1287.1415479999998</v>
      </c>
      <c r="G246" s="188"/>
    </row>
    <row r="247" spans="1:7" s="13" customFormat="1" ht="15" customHeight="1">
      <c r="A247" s="217" t="s">
        <v>235</v>
      </c>
      <c r="B247" s="218"/>
      <c r="C247" s="218"/>
      <c r="D247" s="218"/>
      <c r="E247" s="218"/>
      <c r="F247" s="209">
        <f t="shared" si="3"/>
        <v>0</v>
      </c>
      <c r="G247" s="188"/>
    </row>
    <row r="248" spans="1:7" s="13" customFormat="1" ht="15" customHeight="1">
      <c r="A248" s="189">
        <v>140</v>
      </c>
      <c r="B248" s="194" t="s">
        <v>495</v>
      </c>
      <c r="C248" s="191" t="s">
        <v>458</v>
      </c>
      <c r="D248" s="195" t="s">
        <v>12</v>
      </c>
      <c r="E248" s="176">
        <v>32.2808594988</v>
      </c>
      <c r="F248" s="209">
        <f t="shared" si="3"/>
        <v>2598.6091896533994</v>
      </c>
      <c r="G248" s="188"/>
    </row>
    <row r="249" spans="1:7" s="13" customFormat="1" ht="15" customHeight="1">
      <c r="A249" s="189">
        <v>141</v>
      </c>
      <c r="B249" s="194" t="s">
        <v>511</v>
      </c>
      <c r="C249" s="197" t="s">
        <v>236</v>
      </c>
      <c r="D249" s="195" t="s">
        <v>12</v>
      </c>
      <c r="E249" s="176">
        <v>30.76</v>
      </c>
      <c r="F249" s="209">
        <f t="shared" si="3"/>
        <v>2476.1800000000003</v>
      </c>
      <c r="G249" s="188"/>
    </row>
    <row r="250" spans="1:7" s="13" customFormat="1" ht="15" customHeight="1">
      <c r="A250" s="178">
        <v>142</v>
      </c>
      <c r="B250" s="183" t="s">
        <v>510</v>
      </c>
      <c r="C250" s="180" t="s">
        <v>237</v>
      </c>
      <c r="D250" s="181" t="s">
        <v>12</v>
      </c>
      <c r="E250" s="182">
        <v>26.4371624</v>
      </c>
      <c r="F250" s="209">
        <f t="shared" si="3"/>
        <v>2128.1915731999998</v>
      </c>
      <c r="G250" s="188"/>
    </row>
    <row r="251" spans="1:7" s="13" customFormat="1" ht="15" customHeight="1">
      <c r="A251" s="178">
        <v>143</v>
      </c>
      <c r="B251" s="183" t="s">
        <v>490</v>
      </c>
      <c r="C251" s="180" t="s">
        <v>238</v>
      </c>
      <c r="D251" s="181" t="s">
        <v>12</v>
      </c>
      <c r="E251" s="182">
        <v>26.4371624</v>
      </c>
      <c r="F251" s="209">
        <f t="shared" si="3"/>
        <v>2128.1915731999998</v>
      </c>
      <c r="G251" s="188"/>
    </row>
    <row r="252" spans="1:7" s="13" customFormat="1" ht="15" customHeight="1">
      <c r="A252" s="228" t="s">
        <v>239</v>
      </c>
      <c r="B252" s="229"/>
      <c r="C252" s="229"/>
      <c r="D252" s="229"/>
      <c r="E252" s="229"/>
      <c r="F252" s="209">
        <f t="shared" si="3"/>
        <v>0</v>
      </c>
      <c r="G252" s="188"/>
    </row>
    <row r="253" spans="1:6" ht="15" customHeight="1">
      <c r="A253" s="32"/>
      <c r="B253" s="96" t="s">
        <v>512</v>
      </c>
      <c r="C253" s="89" t="s">
        <v>240</v>
      </c>
      <c r="D253" s="62" t="s">
        <v>57</v>
      </c>
      <c r="E253" s="57">
        <v>56.363592172800004</v>
      </c>
      <c r="F253" s="209">
        <f t="shared" si="3"/>
        <v>4537.269169910401</v>
      </c>
    </row>
    <row r="254" spans="1:6" s="13" customFormat="1" ht="15" customHeight="1">
      <c r="A254" s="32">
        <v>144</v>
      </c>
      <c r="B254" s="96" t="s">
        <v>492</v>
      </c>
      <c r="C254" s="89" t="s">
        <v>241</v>
      </c>
      <c r="D254" s="62" t="s">
        <v>12</v>
      </c>
      <c r="E254" s="57">
        <v>31.4091888</v>
      </c>
      <c r="F254" s="209">
        <f t="shared" si="3"/>
        <v>2528.4396984</v>
      </c>
    </row>
    <row r="255" spans="1:6" s="13" customFormat="1" ht="15" customHeight="1">
      <c r="A255" s="32">
        <v>145</v>
      </c>
      <c r="B255" s="96" t="s">
        <v>513</v>
      </c>
      <c r="C255" s="89" t="s">
        <v>98</v>
      </c>
      <c r="D255" s="62" t="s">
        <v>12</v>
      </c>
      <c r="E255" s="57">
        <v>31.504566284400003</v>
      </c>
      <c r="F255" s="209">
        <f t="shared" si="3"/>
        <v>2536.1175858942</v>
      </c>
    </row>
    <row r="256" spans="1:6" s="13" customFormat="1" ht="15" customHeight="1">
      <c r="A256" s="32"/>
      <c r="B256" s="96" t="s">
        <v>502</v>
      </c>
      <c r="C256" s="89" t="s">
        <v>434</v>
      </c>
      <c r="D256" s="62" t="s">
        <v>12</v>
      </c>
      <c r="E256" s="57">
        <v>35.8416</v>
      </c>
      <c r="F256" s="209">
        <f t="shared" si="3"/>
        <v>2885.2488</v>
      </c>
    </row>
    <row r="257" spans="1:6" s="22" customFormat="1" ht="15" customHeight="1">
      <c r="A257" s="85"/>
      <c r="B257" s="96" t="s">
        <v>501</v>
      </c>
      <c r="C257" s="89" t="s">
        <v>406</v>
      </c>
      <c r="D257" s="62" t="s">
        <v>12</v>
      </c>
      <c r="E257" s="57">
        <v>30.0949968</v>
      </c>
      <c r="F257" s="209">
        <f t="shared" si="3"/>
        <v>2422.6472424</v>
      </c>
    </row>
    <row r="258" spans="1:6" s="22" customFormat="1" ht="15" customHeight="1">
      <c r="A258" s="85"/>
      <c r="B258" s="96" t="s">
        <v>500</v>
      </c>
      <c r="C258" s="89" t="s">
        <v>407</v>
      </c>
      <c r="D258" s="62" t="s">
        <v>12</v>
      </c>
      <c r="E258" s="57">
        <v>29.405046000000002</v>
      </c>
      <c r="F258" s="209">
        <f t="shared" si="3"/>
        <v>2367.1062030000003</v>
      </c>
    </row>
    <row r="259" spans="1:6" s="22" customFormat="1" ht="15" customHeight="1">
      <c r="A259" s="85">
        <v>146</v>
      </c>
      <c r="B259" s="96" t="s">
        <v>499</v>
      </c>
      <c r="C259" s="89" t="s">
        <v>242</v>
      </c>
      <c r="D259" s="62" t="s">
        <v>12</v>
      </c>
      <c r="E259" s="57">
        <v>26.588042593199997</v>
      </c>
      <c r="F259" s="209">
        <f t="shared" si="3"/>
        <v>2140.3374287526</v>
      </c>
    </row>
    <row r="260" spans="1:6" s="13" customFormat="1" ht="15" customHeight="1">
      <c r="A260" s="32">
        <v>147</v>
      </c>
      <c r="B260" s="96" t="s">
        <v>504</v>
      </c>
      <c r="C260" s="121" t="s">
        <v>138</v>
      </c>
      <c r="D260" s="62" t="s">
        <v>12</v>
      </c>
      <c r="E260" s="57">
        <v>26.588042593199997</v>
      </c>
      <c r="F260" s="209">
        <f t="shared" si="3"/>
        <v>2140.3374287526</v>
      </c>
    </row>
    <row r="261" spans="1:6" s="13" customFormat="1" ht="15" customHeight="1">
      <c r="A261" s="32">
        <v>148</v>
      </c>
      <c r="B261" s="96" t="s">
        <v>496</v>
      </c>
      <c r="C261" s="89" t="s">
        <v>243</v>
      </c>
      <c r="D261" s="62" t="s">
        <v>12</v>
      </c>
      <c r="E261" s="57">
        <v>26.588042593199997</v>
      </c>
      <c r="F261" s="209">
        <f t="shared" si="3"/>
        <v>2140.3374287526</v>
      </c>
    </row>
    <row r="262" spans="1:6" s="13" customFormat="1" ht="15" customHeight="1">
      <c r="A262" s="32">
        <v>149</v>
      </c>
      <c r="B262" s="96" t="s">
        <v>491</v>
      </c>
      <c r="C262" s="89" t="s">
        <v>459</v>
      </c>
      <c r="D262" s="62" t="s">
        <v>538</v>
      </c>
      <c r="E262" s="57">
        <v>26.588042593199997</v>
      </c>
      <c r="F262" s="209">
        <f t="shared" si="3"/>
        <v>2140.3374287526</v>
      </c>
    </row>
    <row r="263" spans="1:6" s="13" customFormat="1" ht="15" customHeight="1">
      <c r="A263" s="32">
        <v>150</v>
      </c>
      <c r="B263" s="96" t="s">
        <v>503</v>
      </c>
      <c r="C263" s="89" t="s">
        <v>114</v>
      </c>
      <c r="D263" s="62" t="s">
        <v>12</v>
      </c>
      <c r="E263" s="57">
        <v>36.61516327919999</v>
      </c>
      <c r="F263" s="209">
        <f t="shared" si="3"/>
        <v>2947.520643975599</v>
      </c>
    </row>
    <row r="264" spans="1:6" s="13" customFormat="1" ht="15" customHeight="1">
      <c r="A264" s="32">
        <v>151</v>
      </c>
      <c r="B264" s="96" t="s">
        <v>489</v>
      </c>
      <c r="C264" s="89" t="s">
        <v>244</v>
      </c>
      <c r="D264" s="62" t="s">
        <v>12</v>
      </c>
      <c r="E264" s="57">
        <v>30.870593492639998</v>
      </c>
      <c r="F264" s="209">
        <f t="shared" si="3"/>
        <v>2485.08277615752</v>
      </c>
    </row>
    <row r="265" spans="1:6" s="13" customFormat="1" ht="15" customHeight="1">
      <c r="A265" s="211" t="s">
        <v>245</v>
      </c>
      <c r="B265" s="212"/>
      <c r="C265" s="212"/>
      <c r="D265" s="212"/>
      <c r="E265" s="212"/>
      <c r="F265" s="209">
        <f t="shared" si="3"/>
        <v>0</v>
      </c>
    </row>
    <row r="266" spans="1:6" s="22" customFormat="1" ht="15" customHeight="1">
      <c r="A266" s="85"/>
      <c r="B266" s="96" t="s">
        <v>409</v>
      </c>
      <c r="C266" s="89" t="s">
        <v>435</v>
      </c>
      <c r="D266" s="62" t="s">
        <v>248</v>
      </c>
      <c r="E266" s="57">
        <v>38.2429872</v>
      </c>
      <c r="F266" s="209">
        <f t="shared" si="3"/>
        <v>3078.5604696</v>
      </c>
    </row>
    <row r="267" spans="1:6" s="22" customFormat="1" ht="15" customHeight="1">
      <c r="A267" s="85"/>
      <c r="B267" s="83" t="s">
        <v>536</v>
      </c>
      <c r="C267" s="84" t="s">
        <v>537</v>
      </c>
      <c r="D267" s="33" t="s">
        <v>248</v>
      </c>
      <c r="E267" s="82">
        <v>36</v>
      </c>
      <c r="F267" s="209">
        <f t="shared" si="3"/>
        <v>2898</v>
      </c>
    </row>
    <row r="268" spans="1:6" s="22" customFormat="1" ht="15" customHeight="1">
      <c r="A268" s="85"/>
      <c r="B268" s="96" t="s">
        <v>410</v>
      </c>
      <c r="C268" s="89" t="s">
        <v>412</v>
      </c>
      <c r="D268" s="62" t="s">
        <v>248</v>
      </c>
      <c r="E268" s="57">
        <v>38.2429872</v>
      </c>
      <c r="F268" s="209">
        <f t="shared" si="3"/>
        <v>3078.5604696</v>
      </c>
    </row>
    <row r="269" spans="1:6" s="22" customFormat="1" ht="15" customHeight="1">
      <c r="A269" s="85"/>
      <c r="B269" s="96" t="s">
        <v>411</v>
      </c>
      <c r="C269" s="89" t="s">
        <v>405</v>
      </c>
      <c r="D269" s="62" t="s">
        <v>248</v>
      </c>
      <c r="E269" s="57">
        <v>43.0616912</v>
      </c>
      <c r="F269" s="209">
        <f t="shared" si="3"/>
        <v>3466.4661415999994</v>
      </c>
    </row>
    <row r="270" spans="1:6" s="22" customFormat="1" ht="15" customHeight="1">
      <c r="A270" s="85"/>
      <c r="B270" s="96" t="s">
        <v>395</v>
      </c>
      <c r="C270" s="89" t="s">
        <v>396</v>
      </c>
      <c r="D270" s="62" t="s">
        <v>248</v>
      </c>
      <c r="E270" s="57">
        <v>39.20672799999999</v>
      </c>
      <c r="F270" s="209">
        <f t="shared" si="3"/>
        <v>3156.141603999999</v>
      </c>
    </row>
    <row r="271" spans="1:6" s="22" customFormat="1" ht="15" customHeight="1">
      <c r="A271" s="85"/>
      <c r="B271" s="96" t="s">
        <v>394</v>
      </c>
      <c r="C271" s="89" t="s">
        <v>397</v>
      </c>
      <c r="D271" s="62" t="s">
        <v>248</v>
      </c>
      <c r="E271" s="57">
        <v>40.301888</v>
      </c>
      <c r="F271" s="209">
        <f t="shared" si="3"/>
        <v>3244.3019839999997</v>
      </c>
    </row>
    <row r="272" spans="1:6" s="13" customFormat="1" ht="15" customHeight="1">
      <c r="A272" s="32"/>
      <c r="B272" s="96" t="s">
        <v>246</v>
      </c>
      <c r="C272" s="89" t="s">
        <v>247</v>
      </c>
      <c r="D272" s="62" t="s">
        <v>248</v>
      </c>
      <c r="E272" s="57">
        <v>28.699324896</v>
      </c>
      <c r="F272" s="209">
        <f aca="true" t="shared" si="4" ref="F272:F335">(E272*70)/100*115</f>
        <v>2310.295654128</v>
      </c>
    </row>
    <row r="273" spans="1:6" s="13" customFormat="1" ht="15" customHeight="1">
      <c r="A273" s="32"/>
      <c r="B273" s="96" t="s">
        <v>249</v>
      </c>
      <c r="C273" s="89" t="s">
        <v>250</v>
      </c>
      <c r="D273" s="62" t="s">
        <v>248</v>
      </c>
      <c r="E273" s="57">
        <v>37.579648788</v>
      </c>
      <c r="F273" s="209">
        <f t="shared" si="4"/>
        <v>3025.1617274339997</v>
      </c>
    </row>
    <row r="274" spans="1:6" s="13" customFormat="1" ht="15" customHeight="1">
      <c r="A274" s="32">
        <v>152</v>
      </c>
      <c r="B274" s="96" t="s">
        <v>251</v>
      </c>
      <c r="C274" s="89" t="s">
        <v>252</v>
      </c>
      <c r="D274" s="62" t="s">
        <v>248</v>
      </c>
      <c r="E274" s="57">
        <v>36.73160726136001</v>
      </c>
      <c r="F274" s="209">
        <f t="shared" si="4"/>
        <v>2956.8943845394806</v>
      </c>
    </row>
    <row r="275" spans="1:6" s="13" customFormat="1" ht="15" customHeight="1">
      <c r="A275" s="32">
        <v>153</v>
      </c>
      <c r="B275" s="96" t="s">
        <v>253</v>
      </c>
      <c r="C275" s="89" t="s">
        <v>254</v>
      </c>
      <c r="D275" s="62" t="s">
        <v>248</v>
      </c>
      <c r="E275" s="57">
        <v>23.929246</v>
      </c>
      <c r="F275" s="209">
        <f t="shared" si="4"/>
        <v>1926.3043030000001</v>
      </c>
    </row>
    <row r="276" spans="1:6" s="13" customFormat="1" ht="15" customHeight="1">
      <c r="A276" s="32">
        <v>154</v>
      </c>
      <c r="B276" s="96" t="s">
        <v>255</v>
      </c>
      <c r="C276" s="89" t="s">
        <v>256</v>
      </c>
      <c r="D276" s="62" t="s">
        <v>248</v>
      </c>
      <c r="E276" s="57">
        <v>22.3631672</v>
      </c>
      <c r="F276" s="209">
        <f t="shared" si="4"/>
        <v>1800.2349596</v>
      </c>
    </row>
    <row r="277" spans="1:6" s="13" customFormat="1" ht="15" customHeight="1">
      <c r="A277" s="32">
        <v>155</v>
      </c>
      <c r="B277" s="96" t="s">
        <v>257</v>
      </c>
      <c r="C277" s="89" t="s">
        <v>258</v>
      </c>
      <c r="D277" s="62" t="s">
        <v>248</v>
      </c>
      <c r="E277" s="57">
        <v>24.36731</v>
      </c>
      <c r="F277" s="209">
        <f t="shared" si="4"/>
        <v>1961.568455</v>
      </c>
    </row>
    <row r="278" spans="1:6" s="13" customFormat="1" ht="15" customHeight="1">
      <c r="A278" s="32">
        <v>156</v>
      </c>
      <c r="B278" s="96" t="s">
        <v>259</v>
      </c>
      <c r="C278" s="89" t="s">
        <v>260</v>
      </c>
      <c r="D278" s="62" t="s">
        <v>248</v>
      </c>
      <c r="E278" s="57">
        <v>28.011246819600004</v>
      </c>
      <c r="F278" s="209">
        <f t="shared" si="4"/>
        <v>2254.9053689778007</v>
      </c>
    </row>
    <row r="279" spans="1:6" s="13" customFormat="1" ht="15" customHeight="1">
      <c r="A279" s="32">
        <v>157</v>
      </c>
      <c r="B279" s="96" t="s">
        <v>261</v>
      </c>
      <c r="C279" s="89" t="s">
        <v>262</v>
      </c>
      <c r="D279" s="62" t="s">
        <v>248</v>
      </c>
      <c r="E279" s="57">
        <v>27.50665623024</v>
      </c>
      <c r="F279" s="209">
        <f t="shared" si="4"/>
        <v>2214.28582653432</v>
      </c>
    </row>
    <row r="280" spans="1:6" s="13" customFormat="1" ht="15" customHeight="1">
      <c r="A280" s="32">
        <v>159</v>
      </c>
      <c r="B280" s="96" t="s">
        <v>263</v>
      </c>
      <c r="C280" s="89" t="s">
        <v>264</v>
      </c>
      <c r="D280" s="62" t="s">
        <v>248</v>
      </c>
      <c r="E280" s="57">
        <v>28.722848932800005</v>
      </c>
      <c r="F280" s="209">
        <f t="shared" si="4"/>
        <v>2312.1893390904</v>
      </c>
    </row>
    <row r="281" spans="1:6" s="13" customFormat="1" ht="15" customHeight="1">
      <c r="A281" s="32">
        <v>160</v>
      </c>
      <c r="B281" s="96" t="s">
        <v>265</v>
      </c>
      <c r="C281" s="89" t="s">
        <v>266</v>
      </c>
      <c r="D281" s="62" t="s">
        <v>248</v>
      </c>
      <c r="E281" s="57">
        <v>35.3213412552</v>
      </c>
      <c r="F281" s="209">
        <f t="shared" si="4"/>
        <v>2843.3679710435995</v>
      </c>
    </row>
    <row r="282" spans="1:6" s="13" customFormat="1" ht="15" customHeight="1">
      <c r="A282" s="32">
        <v>161</v>
      </c>
      <c r="B282" s="96" t="s">
        <v>267</v>
      </c>
      <c r="C282" s="89" t="s">
        <v>268</v>
      </c>
      <c r="D282" s="62" t="s">
        <v>248</v>
      </c>
      <c r="E282" s="57">
        <v>36.0976344696</v>
      </c>
      <c r="F282" s="209">
        <f t="shared" si="4"/>
        <v>2905.8595748027997</v>
      </c>
    </row>
    <row r="283" spans="1:6" s="13" customFormat="1" ht="15" customHeight="1">
      <c r="A283" s="32">
        <v>163</v>
      </c>
      <c r="B283" s="96" t="s">
        <v>269</v>
      </c>
      <c r="C283" s="89" t="s">
        <v>270</v>
      </c>
      <c r="D283" s="62" t="s">
        <v>248</v>
      </c>
      <c r="E283" s="57">
        <v>36.3264572</v>
      </c>
      <c r="F283" s="209">
        <f t="shared" si="4"/>
        <v>2924.2798046</v>
      </c>
    </row>
    <row r="284" spans="1:6" s="13" customFormat="1" ht="15" customHeight="1">
      <c r="A284" s="32">
        <v>164</v>
      </c>
      <c r="B284" s="96" t="s">
        <v>271</v>
      </c>
      <c r="C284" s="89" t="s">
        <v>272</v>
      </c>
      <c r="D284" s="62" t="s">
        <v>248</v>
      </c>
      <c r="E284" s="57">
        <v>27.2349536052</v>
      </c>
      <c r="F284" s="209">
        <f t="shared" si="4"/>
        <v>2192.4137652186</v>
      </c>
    </row>
    <row r="285" spans="1:6" s="13" customFormat="1" ht="15" customHeight="1">
      <c r="A285" s="32">
        <v>165</v>
      </c>
      <c r="B285" s="96" t="s">
        <v>273</v>
      </c>
      <c r="C285" s="89" t="s">
        <v>274</v>
      </c>
      <c r="D285" s="62" t="s">
        <v>248</v>
      </c>
      <c r="E285" s="57">
        <v>27.926579999999998</v>
      </c>
      <c r="F285" s="209">
        <f t="shared" si="4"/>
        <v>2248.0896899999993</v>
      </c>
    </row>
    <row r="286" spans="1:6" s="13" customFormat="1" ht="15" customHeight="1">
      <c r="A286" s="32">
        <v>167</v>
      </c>
      <c r="B286" s="96" t="s">
        <v>275</v>
      </c>
      <c r="C286" s="89" t="s">
        <v>276</v>
      </c>
      <c r="D286" s="62" t="s">
        <v>248</v>
      </c>
      <c r="E286" s="57">
        <v>27.926579999999998</v>
      </c>
      <c r="F286" s="209">
        <f t="shared" si="4"/>
        <v>2248.0896899999993</v>
      </c>
    </row>
    <row r="287" spans="1:6" s="13" customFormat="1" ht="15" customHeight="1">
      <c r="A287" s="32">
        <v>168</v>
      </c>
      <c r="B287" s="96" t="s">
        <v>277</v>
      </c>
      <c r="C287" s="89" t="s">
        <v>278</v>
      </c>
      <c r="D287" s="62" t="s">
        <v>248</v>
      </c>
      <c r="E287" s="57">
        <v>37.80547954128001</v>
      </c>
      <c r="F287" s="209">
        <f t="shared" si="4"/>
        <v>3043.341103073041</v>
      </c>
    </row>
    <row r="288" spans="1:6" s="13" customFormat="1" ht="15" customHeight="1">
      <c r="A288" s="211" t="s">
        <v>374</v>
      </c>
      <c r="B288" s="212"/>
      <c r="C288" s="212"/>
      <c r="D288" s="212"/>
      <c r="E288" s="212"/>
      <c r="F288" s="209">
        <f t="shared" si="4"/>
        <v>0</v>
      </c>
    </row>
    <row r="289" spans="1:6" s="13" customFormat="1" ht="15" customHeight="1">
      <c r="A289" s="32"/>
      <c r="B289" s="155">
        <v>77430000</v>
      </c>
      <c r="C289" s="89" t="s">
        <v>375</v>
      </c>
      <c r="D289" s="62" t="s">
        <v>12</v>
      </c>
      <c r="E289" s="57">
        <v>52.786712</v>
      </c>
      <c r="F289" s="209">
        <f t="shared" si="4"/>
        <v>4249.330316</v>
      </c>
    </row>
    <row r="290" spans="1:6" s="13" customFormat="1" ht="15" customHeight="1">
      <c r="A290" s="211" t="s">
        <v>279</v>
      </c>
      <c r="B290" s="212"/>
      <c r="C290" s="212"/>
      <c r="D290" s="212"/>
      <c r="E290" s="212"/>
      <c r="F290" s="209">
        <f t="shared" si="4"/>
        <v>0</v>
      </c>
    </row>
    <row r="291" spans="1:6" s="13" customFormat="1" ht="15" customHeight="1">
      <c r="A291" s="88"/>
      <c r="B291" s="212" t="s">
        <v>472</v>
      </c>
      <c r="C291" s="212"/>
      <c r="D291" s="212"/>
      <c r="E291" s="212"/>
      <c r="F291" s="209">
        <f t="shared" si="4"/>
        <v>0</v>
      </c>
    </row>
    <row r="292" spans="1:6" s="13" customFormat="1" ht="15" customHeight="1">
      <c r="A292" s="32"/>
      <c r="B292" s="96" t="s">
        <v>477</v>
      </c>
      <c r="C292" s="89" t="s">
        <v>471</v>
      </c>
      <c r="D292" s="96" t="s">
        <v>89</v>
      </c>
      <c r="E292" s="120">
        <v>33</v>
      </c>
      <c r="F292" s="209">
        <f t="shared" si="4"/>
        <v>2656.5</v>
      </c>
    </row>
    <row r="293" spans="1:6" s="13" customFormat="1" ht="15" customHeight="1">
      <c r="A293" s="32"/>
      <c r="B293" s="96" t="s">
        <v>478</v>
      </c>
      <c r="C293" s="89" t="s">
        <v>466</v>
      </c>
      <c r="D293" s="96" t="s">
        <v>465</v>
      </c>
      <c r="E293" s="120">
        <v>30</v>
      </c>
      <c r="F293" s="209">
        <f t="shared" si="4"/>
        <v>2415</v>
      </c>
    </row>
    <row r="294" spans="1:6" s="13" customFormat="1" ht="15" customHeight="1">
      <c r="A294" s="32"/>
      <c r="B294" s="96" t="s">
        <v>479</v>
      </c>
      <c r="C294" s="89" t="s">
        <v>470</v>
      </c>
      <c r="D294" s="96" t="s">
        <v>331</v>
      </c>
      <c r="E294" s="120">
        <v>43.8</v>
      </c>
      <c r="F294" s="209">
        <f t="shared" si="4"/>
        <v>3525.9</v>
      </c>
    </row>
    <row r="295" spans="1:6" s="13" customFormat="1" ht="15" customHeight="1">
      <c r="A295" s="32"/>
      <c r="B295" s="96" t="s">
        <v>480</v>
      </c>
      <c r="C295" s="89" t="s">
        <v>469</v>
      </c>
      <c r="D295" s="96" t="s">
        <v>467</v>
      </c>
      <c r="E295" s="120">
        <v>36.5</v>
      </c>
      <c r="F295" s="209">
        <f t="shared" si="4"/>
        <v>2938.25</v>
      </c>
    </row>
    <row r="296" spans="1:6" s="13" customFormat="1" ht="15" customHeight="1">
      <c r="A296" s="32"/>
      <c r="B296" s="96" t="s">
        <v>481</v>
      </c>
      <c r="C296" s="89" t="s">
        <v>463</v>
      </c>
      <c r="D296" s="96" t="s">
        <v>468</v>
      </c>
      <c r="E296" s="120">
        <v>40.7</v>
      </c>
      <c r="F296" s="209">
        <f t="shared" si="4"/>
        <v>3276.35</v>
      </c>
    </row>
    <row r="297" spans="1:6" s="13" customFormat="1" ht="15" customHeight="1">
      <c r="A297" s="88"/>
      <c r="B297" s="212" t="s">
        <v>453</v>
      </c>
      <c r="C297" s="212"/>
      <c r="D297" s="212"/>
      <c r="E297" s="212"/>
      <c r="F297" s="209">
        <f t="shared" si="4"/>
        <v>0</v>
      </c>
    </row>
    <row r="298" spans="1:6" s="22" customFormat="1" ht="15" customHeight="1">
      <c r="A298" s="85"/>
      <c r="B298" s="154">
        <v>78310000</v>
      </c>
      <c r="C298" s="151" t="s">
        <v>428</v>
      </c>
      <c r="D298" s="96" t="s">
        <v>162</v>
      </c>
      <c r="E298" s="134">
        <v>26.409599999999998</v>
      </c>
      <c r="F298" s="209">
        <f t="shared" si="4"/>
        <v>2125.9728</v>
      </c>
    </row>
    <row r="299" spans="1:6" s="22" customFormat="1" ht="15" customHeight="1">
      <c r="A299" s="85"/>
      <c r="B299" s="154">
        <v>78370000</v>
      </c>
      <c r="C299" s="156" t="s">
        <v>429</v>
      </c>
      <c r="D299" s="96" t="s">
        <v>433</v>
      </c>
      <c r="E299" s="134">
        <v>24.5232</v>
      </c>
      <c r="F299" s="209">
        <f t="shared" si="4"/>
        <v>1974.1176000000003</v>
      </c>
    </row>
    <row r="300" spans="1:6" s="22" customFormat="1" ht="15" customHeight="1">
      <c r="A300" s="85"/>
      <c r="B300" s="96" t="s">
        <v>482</v>
      </c>
      <c r="C300" s="152" t="s">
        <v>541</v>
      </c>
      <c r="D300" s="96" t="s">
        <v>415</v>
      </c>
      <c r="E300" s="134">
        <v>26.0952</v>
      </c>
      <c r="F300" s="209">
        <f t="shared" si="4"/>
        <v>2100.6636</v>
      </c>
    </row>
    <row r="301" spans="1:6" s="22" customFormat="1" ht="15" customHeight="1">
      <c r="A301" s="85"/>
      <c r="B301" s="154">
        <v>8330000</v>
      </c>
      <c r="C301" s="226" t="s">
        <v>430</v>
      </c>
      <c r="D301" s="96" t="s">
        <v>15</v>
      </c>
      <c r="E301" s="153">
        <v>45.27</v>
      </c>
      <c r="F301" s="209">
        <f t="shared" si="4"/>
        <v>3644.235</v>
      </c>
    </row>
    <row r="302" spans="1:6" s="22" customFormat="1" ht="15" customHeight="1">
      <c r="A302" s="85"/>
      <c r="B302" s="154">
        <v>78330000</v>
      </c>
      <c r="C302" s="227"/>
      <c r="D302" s="96" t="s">
        <v>45</v>
      </c>
      <c r="E302" s="122">
        <v>57.85588800000001</v>
      </c>
      <c r="F302" s="209">
        <f t="shared" si="4"/>
        <v>4657.398984</v>
      </c>
    </row>
    <row r="303" spans="1:6" s="22" customFormat="1" ht="15" customHeight="1">
      <c r="A303" s="85"/>
      <c r="B303" s="96" t="s">
        <v>573</v>
      </c>
      <c r="C303" s="215" t="s">
        <v>431</v>
      </c>
      <c r="D303" s="96" t="s">
        <v>15</v>
      </c>
      <c r="E303" s="153">
        <v>45.27</v>
      </c>
      <c r="F303" s="209">
        <f t="shared" si="4"/>
        <v>3644.235</v>
      </c>
    </row>
    <row r="304" spans="1:6" s="22" customFormat="1" ht="15" customHeight="1">
      <c r="A304" s="85"/>
      <c r="B304" s="154">
        <v>78340000</v>
      </c>
      <c r="C304" s="216"/>
      <c r="D304" s="96" t="s">
        <v>45</v>
      </c>
      <c r="E304" s="122">
        <v>57.271104</v>
      </c>
      <c r="F304" s="209">
        <f t="shared" si="4"/>
        <v>4610.323872</v>
      </c>
    </row>
    <row r="305" spans="1:6" s="13" customFormat="1" ht="15" customHeight="1">
      <c r="A305" s="88"/>
      <c r="B305" s="211" t="s">
        <v>423</v>
      </c>
      <c r="C305" s="212"/>
      <c r="D305" s="212"/>
      <c r="E305" s="212"/>
      <c r="F305" s="209">
        <f t="shared" si="4"/>
        <v>0</v>
      </c>
    </row>
    <row r="306" spans="1:6" s="13" customFormat="1" ht="15" customHeight="1">
      <c r="A306" s="178"/>
      <c r="B306" s="179">
        <v>78011000</v>
      </c>
      <c r="C306" s="180" t="s">
        <v>387</v>
      </c>
      <c r="D306" s="181" t="s">
        <v>162</v>
      </c>
      <c r="E306" s="182">
        <v>31.102543999999998</v>
      </c>
      <c r="F306" s="209">
        <f t="shared" si="4"/>
        <v>2503.7547919999997</v>
      </c>
    </row>
    <row r="307" spans="1:6" s="13" customFormat="1" ht="15" customHeight="1">
      <c r="A307" s="178"/>
      <c r="B307" s="183" t="s">
        <v>535</v>
      </c>
      <c r="C307" s="180" t="s">
        <v>532</v>
      </c>
      <c r="D307" s="181" t="s">
        <v>531</v>
      </c>
      <c r="E307" s="182">
        <v>24.48</v>
      </c>
      <c r="F307" s="209">
        <f t="shared" si="4"/>
        <v>1970.6400000000003</v>
      </c>
    </row>
    <row r="308" spans="1:6" s="13" customFormat="1" ht="24.75" customHeight="1">
      <c r="A308" s="178"/>
      <c r="B308" s="183" t="s">
        <v>534</v>
      </c>
      <c r="C308" s="184" t="s">
        <v>533</v>
      </c>
      <c r="D308" s="181" t="s">
        <v>531</v>
      </c>
      <c r="E308" s="182">
        <v>24.48</v>
      </c>
      <c r="F308" s="209">
        <f t="shared" si="4"/>
        <v>1970.6400000000003</v>
      </c>
    </row>
    <row r="309" spans="1:6" s="13" customFormat="1" ht="15" customHeight="1">
      <c r="A309" s="178"/>
      <c r="B309" s="183">
        <v>7826000</v>
      </c>
      <c r="C309" s="180" t="s">
        <v>542</v>
      </c>
      <c r="D309" s="181" t="s">
        <v>415</v>
      </c>
      <c r="E309" s="182">
        <v>26.60872</v>
      </c>
      <c r="F309" s="209">
        <f t="shared" si="4"/>
        <v>2142.00196</v>
      </c>
    </row>
    <row r="310" spans="1:6" s="13" customFormat="1" ht="15" customHeight="1">
      <c r="A310" s="178"/>
      <c r="B310" s="183">
        <v>7840000</v>
      </c>
      <c r="C310" s="180" t="s">
        <v>422</v>
      </c>
      <c r="D310" s="181" t="s">
        <v>15</v>
      </c>
      <c r="E310" s="182">
        <v>36.68</v>
      </c>
      <c r="F310" s="209">
        <f t="shared" si="4"/>
        <v>2952.74</v>
      </c>
    </row>
    <row r="311" spans="1:6" s="13" customFormat="1" ht="15" customHeight="1">
      <c r="A311" s="178"/>
      <c r="B311" s="181">
        <v>78018000</v>
      </c>
      <c r="C311" s="180" t="s">
        <v>526</v>
      </c>
      <c r="D311" s="181" t="s">
        <v>468</v>
      </c>
      <c r="E311" s="182">
        <v>47</v>
      </c>
      <c r="F311" s="209">
        <f t="shared" si="4"/>
        <v>3783.5</v>
      </c>
    </row>
    <row r="312" spans="1:6" s="13" customFormat="1" ht="15" customHeight="1">
      <c r="A312" s="228" t="s">
        <v>413</v>
      </c>
      <c r="B312" s="229"/>
      <c r="C312" s="229"/>
      <c r="D312" s="229"/>
      <c r="E312" s="229"/>
      <c r="F312" s="209">
        <f t="shared" si="4"/>
        <v>0</v>
      </c>
    </row>
    <row r="313" spans="1:6" s="22" customFormat="1" ht="15" customHeight="1">
      <c r="A313" s="185"/>
      <c r="B313" s="179">
        <v>78011000</v>
      </c>
      <c r="C313" s="180" t="s">
        <v>387</v>
      </c>
      <c r="D313" s="181" t="s">
        <v>162</v>
      </c>
      <c r="E313" s="182">
        <v>31.102543999999998</v>
      </c>
      <c r="F313" s="209">
        <f t="shared" si="4"/>
        <v>2503.7547919999997</v>
      </c>
    </row>
    <row r="314" spans="1:6" s="13" customFormat="1" ht="15" customHeight="1">
      <c r="A314" s="178"/>
      <c r="B314" s="183" t="s">
        <v>535</v>
      </c>
      <c r="C314" s="180" t="s">
        <v>532</v>
      </c>
      <c r="D314" s="181" t="s">
        <v>531</v>
      </c>
      <c r="E314" s="182">
        <v>32.56</v>
      </c>
      <c r="F314" s="209">
        <f t="shared" si="4"/>
        <v>2621.0800000000004</v>
      </c>
    </row>
    <row r="315" spans="1:6" s="13" customFormat="1" ht="15" customHeight="1">
      <c r="A315" s="178"/>
      <c r="B315" s="183" t="s">
        <v>534</v>
      </c>
      <c r="C315" s="184" t="s">
        <v>533</v>
      </c>
      <c r="D315" s="181" t="s">
        <v>531</v>
      </c>
      <c r="E315" s="182">
        <v>32.56</v>
      </c>
      <c r="F315" s="209">
        <f t="shared" si="4"/>
        <v>2621.0800000000004</v>
      </c>
    </row>
    <row r="316" spans="1:6" s="22" customFormat="1" ht="15" customHeight="1">
      <c r="A316" s="185"/>
      <c r="B316" s="183">
        <v>7817000</v>
      </c>
      <c r="C316" s="180" t="s">
        <v>416</v>
      </c>
      <c r="D316" s="181" t="s">
        <v>415</v>
      </c>
      <c r="E316" s="182">
        <v>32.745284</v>
      </c>
      <c r="F316" s="209">
        <f t="shared" si="4"/>
        <v>2635.9953619999997</v>
      </c>
    </row>
    <row r="317" spans="1:6" s="22" customFormat="1" ht="15" customHeight="1">
      <c r="A317" s="185"/>
      <c r="B317" s="183">
        <v>7830000</v>
      </c>
      <c r="C317" s="230" t="s">
        <v>414</v>
      </c>
      <c r="D317" s="181" t="s">
        <v>15</v>
      </c>
      <c r="E317" s="182">
        <v>50.169279599999996</v>
      </c>
      <c r="F317" s="209">
        <f t="shared" si="4"/>
        <v>4038.6270078</v>
      </c>
    </row>
    <row r="318" spans="1:6" s="22" customFormat="1" ht="15" customHeight="1">
      <c r="A318" s="185"/>
      <c r="B318" s="183" t="s">
        <v>476</v>
      </c>
      <c r="C318" s="231"/>
      <c r="D318" s="181" t="s">
        <v>45</v>
      </c>
      <c r="E318" s="177">
        <v>90.30470328</v>
      </c>
      <c r="F318" s="209">
        <f t="shared" si="4"/>
        <v>7269.528614039999</v>
      </c>
    </row>
    <row r="319" spans="1:6" s="13" customFormat="1" ht="15" customHeight="1">
      <c r="A319" s="228" t="s">
        <v>380</v>
      </c>
      <c r="B319" s="229"/>
      <c r="C319" s="229"/>
      <c r="D319" s="229"/>
      <c r="E319" s="229"/>
      <c r="F319" s="209">
        <f t="shared" si="4"/>
        <v>0</v>
      </c>
    </row>
    <row r="320" spans="1:6" s="13" customFormat="1" ht="15" customHeight="1">
      <c r="A320" s="178"/>
      <c r="B320" s="179">
        <v>78011000</v>
      </c>
      <c r="C320" s="180" t="s">
        <v>387</v>
      </c>
      <c r="D320" s="183" t="s">
        <v>162</v>
      </c>
      <c r="E320" s="182">
        <v>31.102543999999998</v>
      </c>
      <c r="F320" s="209">
        <f t="shared" si="4"/>
        <v>2503.7547919999997</v>
      </c>
    </row>
    <row r="321" spans="1:6" s="13" customFormat="1" ht="15" customHeight="1">
      <c r="A321" s="178"/>
      <c r="B321" s="183" t="s">
        <v>535</v>
      </c>
      <c r="C321" s="180" t="s">
        <v>532</v>
      </c>
      <c r="D321" s="181" t="s">
        <v>531</v>
      </c>
      <c r="E321" s="182">
        <v>24.48</v>
      </c>
      <c r="F321" s="209">
        <f t="shared" si="4"/>
        <v>1970.6400000000003</v>
      </c>
    </row>
    <row r="322" spans="1:6" s="13" customFormat="1" ht="15" customHeight="1">
      <c r="A322" s="178"/>
      <c r="B322" s="183" t="s">
        <v>534</v>
      </c>
      <c r="C322" s="184" t="s">
        <v>533</v>
      </c>
      <c r="D322" s="181" t="s">
        <v>531</v>
      </c>
      <c r="E322" s="182">
        <v>24.48</v>
      </c>
      <c r="F322" s="209">
        <f t="shared" si="4"/>
        <v>1970.6400000000003</v>
      </c>
    </row>
    <row r="323" spans="1:6" s="13" customFormat="1" ht="15" customHeight="1">
      <c r="A323" s="178"/>
      <c r="B323" s="183">
        <v>7810000</v>
      </c>
      <c r="C323" s="180" t="s">
        <v>388</v>
      </c>
      <c r="D323" s="183" t="s">
        <v>415</v>
      </c>
      <c r="E323" s="182">
        <v>26.612388</v>
      </c>
      <c r="F323" s="209">
        <f t="shared" si="4"/>
        <v>2142.297234</v>
      </c>
    </row>
    <row r="324" spans="1:6" s="13" customFormat="1" ht="15" customHeight="1">
      <c r="A324" s="178"/>
      <c r="B324" s="186">
        <v>7823000</v>
      </c>
      <c r="C324" s="233" t="s">
        <v>384</v>
      </c>
      <c r="D324" s="187" t="s">
        <v>15</v>
      </c>
      <c r="E324" s="182">
        <v>37.3230528</v>
      </c>
      <c r="F324" s="209">
        <f t="shared" si="4"/>
        <v>3004.5057504</v>
      </c>
    </row>
    <row r="325" spans="1:6" s="13" customFormat="1" ht="15" customHeight="1">
      <c r="A325" s="178"/>
      <c r="B325" s="186" t="s">
        <v>474</v>
      </c>
      <c r="C325" s="233"/>
      <c r="D325" s="187" t="s">
        <v>45</v>
      </c>
      <c r="E325" s="177">
        <v>67.18149504</v>
      </c>
      <c r="F325" s="209">
        <f t="shared" si="4"/>
        <v>5408.11035072</v>
      </c>
    </row>
    <row r="326" spans="1:6" s="13" customFormat="1" ht="15" customHeight="1">
      <c r="A326" s="32"/>
      <c r="B326" s="123">
        <v>7825000</v>
      </c>
      <c r="C326" s="232" t="s">
        <v>385</v>
      </c>
      <c r="D326" s="126" t="s">
        <v>15</v>
      </c>
      <c r="E326" s="120">
        <v>34.168991999999996</v>
      </c>
      <c r="F326" s="209">
        <f t="shared" si="4"/>
        <v>2750.6038559999993</v>
      </c>
    </row>
    <row r="327" spans="1:6" s="13" customFormat="1" ht="15" customHeight="1">
      <c r="A327" s="32"/>
      <c r="B327" s="96" t="s">
        <v>475</v>
      </c>
      <c r="C327" s="232"/>
      <c r="D327" s="124" t="s">
        <v>45</v>
      </c>
      <c r="E327" s="122">
        <v>61.50418559999999</v>
      </c>
      <c r="F327" s="209">
        <f t="shared" si="4"/>
        <v>4951.0869408</v>
      </c>
    </row>
    <row r="328" spans="1:6" s="13" customFormat="1" ht="15" customHeight="1">
      <c r="A328" s="211" t="s">
        <v>347</v>
      </c>
      <c r="B328" s="212"/>
      <c r="C328" s="212"/>
      <c r="D328" s="212"/>
      <c r="E328" s="212"/>
      <c r="F328" s="209">
        <f t="shared" si="4"/>
        <v>0</v>
      </c>
    </row>
    <row r="329" spans="1:6" s="13" customFormat="1" ht="15" customHeight="1">
      <c r="A329" s="87"/>
      <c r="B329" s="86"/>
      <c r="C329" s="127" t="s">
        <v>339</v>
      </c>
      <c r="D329" s="86"/>
      <c r="E329" s="128"/>
      <c r="F329" s="209">
        <f t="shared" si="4"/>
        <v>0</v>
      </c>
    </row>
    <row r="330" spans="1:6" s="13" customFormat="1" ht="15" customHeight="1">
      <c r="A330" s="32">
        <v>176</v>
      </c>
      <c r="B330" s="96" t="s">
        <v>524</v>
      </c>
      <c r="C330" s="89" t="s">
        <v>335</v>
      </c>
      <c r="D330" s="62" t="s">
        <v>336</v>
      </c>
      <c r="E330" s="57">
        <v>78.85152</v>
      </c>
      <c r="F330" s="209">
        <f t="shared" si="4"/>
        <v>6347.54736</v>
      </c>
    </row>
    <row r="331" spans="1:6" s="13" customFormat="1" ht="15" customHeight="1">
      <c r="A331" s="32"/>
      <c r="B331" s="96">
        <v>5000836</v>
      </c>
      <c r="C331" s="89" t="s">
        <v>345</v>
      </c>
      <c r="D331" s="62"/>
      <c r="E331" s="57">
        <v>10.6887616</v>
      </c>
      <c r="F331" s="209">
        <f t="shared" si="4"/>
        <v>860.4453087999999</v>
      </c>
    </row>
    <row r="332" spans="1:6" s="13" customFormat="1" ht="15" customHeight="1">
      <c r="A332" s="87"/>
      <c r="B332" s="86"/>
      <c r="C332" s="127" t="s">
        <v>340</v>
      </c>
      <c r="D332" s="86"/>
      <c r="E332" s="128"/>
      <c r="F332" s="209">
        <f t="shared" si="4"/>
        <v>0</v>
      </c>
    </row>
    <row r="333" spans="1:6" s="13" customFormat="1" ht="15" customHeight="1">
      <c r="A333" s="32"/>
      <c r="B333" s="62">
        <v>71591</v>
      </c>
      <c r="C333" s="89" t="s">
        <v>370</v>
      </c>
      <c r="D333" s="62" t="s">
        <v>12</v>
      </c>
      <c r="E333" s="57">
        <v>40.082856</v>
      </c>
      <c r="F333" s="209">
        <f t="shared" si="4"/>
        <v>3226.669908</v>
      </c>
    </row>
    <row r="334" spans="1:6" s="13" customFormat="1" ht="15" customHeight="1">
      <c r="A334" s="32"/>
      <c r="B334" s="62">
        <v>71592</v>
      </c>
      <c r="C334" s="89" t="s">
        <v>371</v>
      </c>
      <c r="D334" s="62" t="s">
        <v>162</v>
      </c>
      <c r="E334" s="57">
        <v>26.502871999999996</v>
      </c>
      <c r="F334" s="209">
        <f t="shared" si="4"/>
        <v>2133.4811959999997</v>
      </c>
    </row>
    <row r="335" spans="1:6" s="13" customFormat="1" ht="15" customHeight="1">
      <c r="A335" s="32">
        <v>177</v>
      </c>
      <c r="B335" s="96" t="s">
        <v>291</v>
      </c>
      <c r="C335" s="89" t="s">
        <v>292</v>
      </c>
      <c r="D335" s="62" t="s">
        <v>162</v>
      </c>
      <c r="E335" s="57">
        <v>23.8710163428</v>
      </c>
      <c r="F335" s="209">
        <f t="shared" si="4"/>
        <v>1921.6168155954003</v>
      </c>
    </row>
    <row r="336" spans="1:6" s="13" customFormat="1" ht="15" customHeight="1">
      <c r="A336" s="32">
        <v>178</v>
      </c>
      <c r="B336" s="96" t="s">
        <v>293</v>
      </c>
      <c r="C336" s="89" t="s">
        <v>294</v>
      </c>
      <c r="D336" s="62" t="s">
        <v>162</v>
      </c>
      <c r="E336" s="57">
        <v>23.560499057040005</v>
      </c>
      <c r="F336" s="209">
        <f aca="true" t="shared" si="5" ref="F336:F399">(E336*70)/100*115</f>
        <v>1896.6201740917202</v>
      </c>
    </row>
    <row r="337" spans="1:6" s="13" customFormat="1" ht="15" customHeight="1">
      <c r="A337" s="32">
        <v>179</v>
      </c>
      <c r="B337" s="96" t="s">
        <v>574</v>
      </c>
      <c r="C337" s="89" t="s">
        <v>337</v>
      </c>
      <c r="D337" s="62" t="s">
        <v>12</v>
      </c>
      <c r="E337" s="57">
        <v>40.3895008</v>
      </c>
      <c r="F337" s="209">
        <f t="shared" si="5"/>
        <v>3251.3548144</v>
      </c>
    </row>
    <row r="338" spans="1:6" s="13" customFormat="1" ht="15" customHeight="1">
      <c r="A338" s="94"/>
      <c r="B338" s="129"/>
      <c r="C338" s="127" t="s">
        <v>341</v>
      </c>
      <c r="D338" s="129"/>
      <c r="E338" s="130"/>
      <c r="F338" s="209">
        <f t="shared" si="5"/>
        <v>0</v>
      </c>
    </row>
    <row r="339" spans="1:6" s="13" customFormat="1" ht="15" customHeight="1">
      <c r="A339" s="32"/>
      <c r="B339" s="96" t="s">
        <v>575</v>
      </c>
      <c r="C339" s="89" t="s">
        <v>338</v>
      </c>
      <c r="D339" s="62" t="s">
        <v>15</v>
      </c>
      <c r="E339" s="57">
        <v>24.531584</v>
      </c>
      <c r="F339" s="209">
        <f t="shared" si="5"/>
        <v>1974.792512</v>
      </c>
    </row>
    <row r="340" spans="1:6" s="13" customFormat="1" ht="15" customHeight="1">
      <c r="A340" s="32"/>
      <c r="B340" s="96" t="s">
        <v>576</v>
      </c>
      <c r="C340" s="89" t="s">
        <v>34</v>
      </c>
      <c r="D340" s="62" t="s">
        <v>79</v>
      </c>
      <c r="E340" s="57">
        <v>40.4966293512</v>
      </c>
      <c r="F340" s="209">
        <f t="shared" si="5"/>
        <v>3259.9786627716003</v>
      </c>
    </row>
    <row r="341" spans="1:6" s="13" customFormat="1" ht="15" customHeight="1">
      <c r="A341" s="32"/>
      <c r="B341" s="96" t="s">
        <v>577</v>
      </c>
      <c r="C341" s="89" t="s">
        <v>36</v>
      </c>
      <c r="D341" s="62" t="s">
        <v>79</v>
      </c>
      <c r="E341" s="57">
        <v>40.4966293512</v>
      </c>
      <c r="F341" s="209">
        <f t="shared" si="5"/>
        <v>3259.9786627716003</v>
      </c>
    </row>
    <row r="342" spans="1:6" s="13" customFormat="1" ht="15" customHeight="1">
      <c r="A342" s="32"/>
      <c r="B342" s="96" t="s">
        <v>578</v>
      </c>
      <c r="C342" s="89" t="s">
        <v>37</v>
      </c>
      <c r="D342" s="62" t="s">
        <v>79</v>
      </c>
      <c r="E342" s="57">
        <v>40.4966293512</v>
      </c>
      <c r="F342" s="209">
        <f t="shared" si="5"/>
        <v>3259.9786627716003</v>
      </c>
    </row>
    <row r="343" spans="1:6" s="13" customFormat="1" ht="15" customHeight="1">
      <c r="A343" s="32"/>
      <c r="B343" s="96" t="s">
        <v>579</v>
      </c>
      <c r="C343" s="89" t="s">
        <v>38</v>
      </c>
      <c r="D343" s="62" t="s">
        <v>79</v>
      </c>
      <c r="E343" s="57">
        <v>40.4966293512</v>
      </c>
      <c r="F343" s="209">
        <f t="shared" si="5"/>
        <v>3259.9786627716003</v>
      </c>
    </row>
    <row r="344" spans="1:6" s="13" customFormat="1" ht="15" customHeight="1">
      <c r="A344" s="94"/>
      <c r="B344" s="129"/>
      <c r="C344" s="127" t="s">
        <v>342</v>
      </c>
      <c r="D344" s="129"/>
      <c r="E344" s="130"/>
      <c r="F344" s="209">
        <f t="shared" si="5"/>
        <v>0</v>
      </c>
    </row>
    <row r="345" spans="1:6" s="13" customFormat="1" ht="15" customHeight="1">
      <c r="A345" s="32"/>
      <c r="B345" s="96" t="s">
        <v>376</v>
      </c>
      <c r="C345" s="89" t="s">
        <v>399</v>
      </c>
      <c r="D345" s="62" t="s">
        <v>377</v>
      </c>
      <c r="E345" s="57">
        <v>27.028548799999996</v>
      </c>
      <c r="F345" s="209">
        <f t="shared" si="5"/>
        <v>2175.7981784</v>
      </c>
    </row>
    <row r="346" spans="1:6" s="13" customFormat="1" ht="15" customHeight="1">
      <c r="A346" s="32"/>
      <c r="B346" s="96" t="s">
        <v>378</v>
      </c>
      <c r="C346" s="89" t="s">
        <v>400</v>
      </c>
      <c r="D346" s="62" t="s">
        <v>377</v>
      </c>
      <c r="E346" s="57">
        <v>27.028548799999996</v>
      </c>
      <c r="F346" s="209">
        <f t="shared" si="5"/>
        <v>2175.7981784</v>
      </c>
    </row>
    <row r="347" spans="1:6" s="22" customFormat="1" ht="15" customHeight="1">
      <c r="A347" s="85"/>
      <c r="B347" s="96">
        <v>7956000</v>
      </c>
      <c r="C347" s="89" t="s">
        <v>408</v>
      </c>
      <c r="D347" s="62" t="s">
        <v>404</v>
      </c>
      <c r="E347" s="57">
        <v>30.533060799999994</v>
      </c>
      <c r="F347" s="209">
        <f t="shared" si="5"/>
        <v>2457.9113943999996</v>
      </c>
    </row>
    <row r="348" spans="1:6" s="22" customFormat="1" ht="15" customHeight="1">
      <c r="A348" s="85"/>
      <c r="B348" s="96">
        <v>7957000</v>
      </c>
      <c r="C348" s="89" t="s">
        <v>401</v>
      </c>
      <c r="D348" s="62" t="s">
        <v>404</v>
      </c>
      <c r="E348" s="57">
        <v>30.533060799999994</v>
      </c>
      <c r="F348" s="209">
        <f t="shared" si="5"/>
        <v>2457.9113943999996</v>
      </c>
    </row>
    <row r="349" spans="1:6" s="22" customFormat="1" ht="15" customHeight="1">
      <c r="A349" s="85"/>
      <c r="B349" s="96">
        <v>7958000</v>
      </c>
      <c r="C349" s="89" t="s">
        <v>402</v>
      </c>
      <c r="D349" s="62" t="s">
        <v>404</v>
      </c>
      <c r="E349" s="57">
        <v>30.533060799999994</v>
      </c>
      <c r="F349" s="209">
        <f t="shared" si="5"/>
        <v>2457.9113943999996</v>
      </c>
    </row>
    <row r="350" spans="1:6" s="22" customFormat="1" ht="15" customHeight="1">
      <c r="A350" s="85"/>
      <c r="B350" s="96">
        <v>7959000</v>
      </c>
      <c r="C350" s="89" t="s">
        <v>403</v>
      </c>
      <c r="D350" s="62" t="s">
        <v>404</v>
      </c>
      <c r="E350" s="57">
        <v>30.533060799999994</v>
      </c>
      <c r="F350" s="209">
        <f t="shared" si="5"/>
        <v>2457.9113943999996</v>
      </c>
    </row>
    <row r="351" spans="1:6" s="22" customFormat="1" ht="15" customHeight="1">
      <c r="A351" s="85"/>
      <c r="B351" s="96" t="s">
        <v>440</v>
      </c>
      <c r="C351" s="89" t="s">
        <v>442</v>
      </c>
      <c r="D351" s="62" t="s">
        <v>441</v>
      </c>
      <c r="E351" s="57">
        <v>30.09856</v>
      </c>
      <c r="F351" s="209">
        <f t="shared" si="5"/>
        <v>2422.9340799999995</v>
      </c>
    </row>
    <row r="352" spans="1:6" s="22" customFormat="1" ht="15" customHeight="1">
      <c r="A352" s="85"/>
      <c r="B352" s="172"/>
      <c r="C352" s="172" t="s">
        <v>343</v>
      </c>
      <c r="D352" s="172"/>
      <c r="E352" s="172"/>
      <c r="F352" s="209">
        <f t="shared" si="5"/>
        <v>0</v>
      </c>
    </row>
    <row r="353" spans="1:6" s="13" customFormat="1" ht="15" customHeight="1">
      <c r="A353" s="32"/>
      <c r="B353" s="173">
        <v>71560000</v>
      </c>
      <c r="C353" s="151" t="s">
        <v>39</v>
      </c>
      <c r="D353" s="62" t="s">
        <v>45</v>
      </c>
      <c r="E353" s="122">
        <v>53.35251546240001</v>
      </c>
      <c r="F353" s="209">
        <f t="shared" si="5"/>
        <v>4294.8774947232005</v>
      </c>
    </row>
    <row r="354" spans="1:6" s="13" customFormat="1" ht="15" customHeight="1">
      <c r="A354" s="32"/>
      <c r="B354" s="96" t="s">
        <v>580</v>
      </c>
      <c r="C354" s="151" t="s">
        <v>41</v>
      </c>
      <c r="D354" s="62" t="s">
        <v>45</v>
      </c>
      <c r="E354" s="122">
        <v>53.35251546240001</v>
      </c>
      <c r="F354" s="209">
        <f t="shared" si="5"/>
        <v>4294.8774947232005</v>
      </c>
    </row>
    <row r="355" spans="1:6" s="13" customFormat="1" ht="15" customHeight="1">
      <c r="A355" s="32"/>
      <c r="B355" s="96" t="s">
        <v>581</v>
      </c>
      <c r="C355" s="151" t="s">
        <v>42</v>
      </c>
      <c r="D355" s="62" t="s">
        <v>45</v>
      </c>
      <c r="E355" s="122">
        <v>53.35251546240001</v>
      </c>
      <c r="F355" s="209">
        <f t="shared" si="5"/>
        <v>4294.8774947232005</v>
      </c>
    </row>
    <row r="356" spans="1:6" s="13" customFormat="1" ht="15" customHeight="1">
      <c r="A356" s="32"/>
      <c r="B356" s="96" t="s">
        <v>582</v>
      </c>
      <c r="C356" s="151" t="s">
        <v>43</v>
      </c>
      <c r="D356" s="62" t="s">
        <v>514</v>
      </c>
      <c r="E356" s="122">
        <v>53.35251546240001</v>
      </c>
      <c r="F356" s="209">
        <f t="shared" si="5"/>
        <v>4294.8774947232005</v>
      </c>
    </row>
    <row r="357" spans="1:6" s="13" customFormat="1" ht="15" customHeight="1">
      <c r="A357" s="211" t="s">
        <v>364</v>
      </c>
      <c r="B357" s="212"/>
      <c r="C357" s="212"/>
      <c r="D357" s="212"/>
      <c r="E357" s="212"/>
      <c r="F357" s="209">
        <f t="shared" si="5"/>
        <v>0</v>
      </c>
    </row>
    <row r="358" spans="1:6" s="13" customFormat="1" ht="15" customHeight="1">
      <c r="A358" s="32"/>
      <c r="B358" s="32">
        <v>7451000</v>
      </c>
      <c r="C358" s="89" t="s">
        <v>365</v>
      </c>
      <c r="D358" s="62" t="s">
        <v>45</v>
      </c>
      <c r="E358" s="57">
        <v>17.303528</v>
      </c>
      <c r="F358" s="209">
        <f t="shared" si="5"/>
        <v>1392.934004</v>
      </c>
    </row>
    <row r="359" spans="1:6" s="13" customFormat="1" ht="15" customHeight="1">
      <c r="A359" s="32"/>
      <c r="B359" s="32" t="s">
        <v>583</v>
      </c>
      <c r="C359" s="89" t="s">
        <v>366</v>
      </c>
      <c r="D359" s="62" t="s">
        <v>45</v>
      </c>
      <c r="E359" s="57">
        <v>33.511896</v>
      </c>
      <c r="F359" s="209">
        <f t="shared" si="5"/>
        <v>2697.707628</v>
      </c>
    </row>
    <row r="360" spans="1:6" s="13" customFormat="1" ht="15" customHeight="1">
      <c r="A360" s="32"/>
      <c r="B360" s="32">
        <v>77455000</v>
      </c>
      <c r="C360" s="89" t="s">
        <v>367</v>
      </c>
      <c r="D360" s="62" t="s">
        <v>15</v>
      </c>
      <c r="E360" s="57">
        <v>37.947294</v>
      </c>
      <c r="F360" s="209">
        <f t="shared" si="5"/>
        <v>3054.7571669999998</v>
      </c>
    </row>
    <row r="361" spans="1:6" s="13" customFormat="1" ht="15" customHeight="1">
      <c r="A361" s="32"/>
      <c r="B361" s="32">
        <v>7450000</v>
      </c>
      <c r="C361" s="89" t="s">
        <v>368</v>
      </c>
      <c r="D361" s="62" t="s">
        <v>369</v>
      </c>
      <c r="E361" s="57">
        <v>27.028548799999996</v>
      </c>
      <c r="F361" s="209">
        <f t="shared" si="5"/>
        <v>2175.7981784</v>
      </c>
    </row>
    <row r="362" spans="1:6" s="22" customFormat="1" ht="15" customHeight="1">
      <c r="A362" s="85"/>
      <c r="B362" s="85">
        <v>77450000</v>
      </c>
      <c r="C362" s="84" t="s">
        <v>607</v>
      </c>
      <c r="D362" s="33" t="s">
        <v>336</v>
      </c>
      <c r="E362" s="82">
        <v>27.03</v>
      </c>
      <c r="F362" s="209">
        <f t="shared" si="5"/>
        <v>2175.9150000000004</v>
      </c>
    </row>
    <row r="363" spans="1:6" s="13" customFormat="1" ht="15" customHeight="1">
      <c r="A363" s="32"/>
      <c r="B363" s="32">
        <v>74520000</v>
      </c>
      <c r="C363" s="89" t="s">
        <v>53</v>
      </c>
      <c r="D363" s="62" t="s">
        <v>15</v>
      </c>
      <c r="E363" s="57">
        <v>23.874488</v>
      </c>
      <c r="F363" s="209">
        <f t="shared" si="5"/>
        <v>1921.896284</v>
      </c>
    </row>
    <row r="364" spans="1:6" s="13" customFormat="1" ht="15" customHeight="1">
      <c r="A364" s="32"/>
      <c r="B364" s="32">
        <v>74530000</v>
      </c>
      <c r="C364" s="89" t="s">
        <v>54</v>
      </c>
      <c r="D364" s="62" t="s">
        <v>15</v>
      </c>
      <c r="E364" s="57">
        <v>24.882035199999997</v>
      </c>
      <c r="F364" s="209">
        <f t="shared" si="5"/>
        <v>2003.0038335999996</v>
      </c>
    </row>
    <row r="365" spans="1:6" s="13" customFormat="1" ht="15" customHeight="1">
      <c r="A365" s="211" t="s">
        <v>280</v>
      </c>
      <c r="B365" s="212"/>
      <c r="C365" s="212"/>
      <c r="D365" s="212"/>
      <c r="E365" s="212"/>
      <c r="F365" s="209">
        <f t="shared" si="5"/>
        <v>0</v>
      </c>
    </row>
    <row r="366" spans="1:6" s="13" customFormat="1" ht="15" customHeight="1">
      <c r="A366" s="32"/>
      <c r="B366" s="62">
        <v>7950000</v>
      </c>
      <c r="C366" s="89" t="s">
        <v>281</v>
      </c>
      <c r="D366" s="62" t="s">
        <v>282</v>
      </c>
      <c r="E366" s="57">
        <v>28.22884416</v>
      </c>
      <c r="F366" s="209">
        <f t="shared" si="5"/>
        <v>2272.4219548799997</v>
      </c>
    </row>
    <row r="367" spans="1:6" s="13" customFormat="1" ht="15" customHeight="1">
      <c r="A367" s="32"/>
      <c r="B367" s="62">
        <v>72067</v>
      </c>
      <c r="C367" s="89" t="s">
        <v>49</v>
      </c>
      <c r="D367" s="125" t="s">
        <v>45</v>
      </c>
      <c r="E367" s="122">
        <v>53.839463024160004</v>
      </c>
      <c r="F367" s="209">
        <f t="shared" si="5"/>
        <v>4334.076773444881</v>
      </c>
    </row>
    <row r="368" spans="1:6" s="13" customFormat="1" ht="15" customHeight="1" hidden="1">
      <c r="A368" s="211" t="s">
        <v>283</v>
      </c>
      <c r="B368" s="212"/>
      <c r="C368" s="212"/>
      <c r="D368" s="212"/>
      <c r="E368" s="212"/>
      <c r="F368" s="209">
        <f t="shared" si="5"/>
        <v>0</v>
      </c>
    </row>
    <row r="369" spans="1:6" s="13" customFormat="1" ht="15" customHeight="1" hidden="1">
      <c r="A369" s="32"/>
      <c r="B369" s="62">
        <v>7932000</v>
      </c>
      <c r="C369" s="89" t="s">
        <v>284</v>
      </c>
      <c r="D369" s="62" t="s">
        <v>282</v>
      </c>
      <c r="E369" s="57">
        <v>44.50747762560001</v>
      </c>
      <c r="F369" s="209">
        <f t="shared" si="5"/>
        <v>3582.851948860801</v>
      </c>
    </row>
    <row r="370" spans="1:6" s="13" customFormat="1" ht="15" customHeight="1" hidden="1">
      <c r="A370" s="32"/>
      <c r="B370" s="62" t="s">
        <v>519</v>
      </c>
      <c r="C370" s="89" t="s">
        <v>285</v>
      </c>
      <c r="D370" s="62" t="s">
        <v>12</v>
      </c>
      <c r="E370" s="57">
        <v>38.108939616</v>
      </c>
      <c r="F370" s="209">
        <f t="shared" si="5"/>
        <v>3067.769639088</v>
      </c>
    </row>
    <row r="371" spans="1:6" s="13" customFormat="1" ht="15" customHeight="1">
      <c r="A371" s="211" t="s">
        <v>286</v>
      </c>
      <c r="B371" s="212"/>
      <c r="C371" s="212"/>
      <c r="D371" s="212"/>
      <c r="E371" s="212"/>
      <c r="F371" s="209">
        <f t="shared" si="5"/>
        <v>0</v>
      </c>
    </row>
    <row r="372" spans="1:6" s="13" customFormat="1" ht="15" customHeight="1">
      <c r="A372" s="32">
        <v>169</v>
      </c>
      <c r="B372" s="96" t="s">
        <v>287</v>
      </c>
      <c r="C372" s="89" t="s">
        <v>288</v>
      </c>
      <c r="D372" s="62" t="s">
        <v>172</v>
      </c>
      <c r="E372" s="57">
        <v>22.5771943188</v>
      </c>
      <c r="F372" s="209">
        <f t="shared" si="5"/>
        <v>1817.4641426634</v>
      </c>
    </row>
    <row r="373" spans="1:6" s="13" customFormat="1" ht="15" customHeight="1">
      <c r="A373" s="32">
        <v>170</v>
      </c>
      <c r="B373" s="96" t="s">
        <v>584</v>
      </c>
      <c r="C373" s="89" t="s">
        <v>289</v>
      </c>
      <c r="D373" s="62" t="s">
        <v>162</v>
      </c>
      <c r="E373" s="176">
        <v>26.19</v>
      </c>
      <c r="F373" s="209">
        <f t="shared" si="5"/>
        <v>2108.295</v>
      </c>
    </row>
    <row r="374" spans="1:6" s="13" customFormat="1" ht="15" customHeight="1">
      <c r="A374" s="32">
        <v>171</v>
      </c>
      <c r="B374" s="96" t="s">
        <v>585</v>
      </c>
      <c r="C374" s="89" t="s">
        <v>59</v>
      </c>
      <c r="D374" s="62" t="s">
        <v>162</v>
      </c>
      <c r="E374" s="176">
        <v>23.12</v>
      </c>
      <c r="F374" s="209">
        <f t="shared" si="5"/>
        <v>1861.16</v>
      </c>
    </row>
    <row r="375" spans="1:6" s="13" customFormat="1" ht="15" customHeight="1">
      <c r="A375" s="32"/>
      <c r="B375" s="123" t="s">
        <v>486</v>
      </c>
      <c r="C375" s="89" t="s">
        <v>60</v>
      </c>
      <c r="D375" s="131" t="s">
        <v>45</v>
      </c>
      <c r="E375" s="177">
        <v>43.68374208</v>
      </c>
      <c r="F375" s="209">
        <f t="shared" si="5"/>
        <v>3516.5412374400003</v>
      </c>
    </row>
    <row r="376" spans="1:6" s="13" customFormat="1" ht="15" customHeight="1">
      <c r="A376" s="32"/>
      <c r="B376" s="123" t="s">
        <v>483</v>
      </c>
      <c r="C376" s="89" t="s">
        <v>631</v>
      </c>
      <c r="D376" s="131" t="s">
        <v>45</v>
      </c>
      <c r="E376" s="122">
        <v>43.68374208</v>
      </c>
      <c r="F376" s="209">
        <f t="shared" si="5"/>
        <v>3516.5412374400003</v>
      </c>
    </row>
    <row r="377" spans="1:6" s="13" customFormat="1" ht="15" customHeight="1">
      <c r="A377" s="132"/>
      <c r="B377" s="123" t="s">
        <v>484</v>
      </c>
      <c r="C377" s="151" t="s">
        <v>62</v>
      </c>
      <c r="D377" s="131" t="s">
        <v>45</v>
      </c>
      <c r="E377" s="122">
        <v>43.68374208</v>
      </c>
      <c r="F377" s="209">
        <f t="shared" si="5"/>
        <v>3516.5412374400003</v>
      </c>
    </row>
    <row r="378" spans="1:6" s="13" customFormat="1" ht="15" customHeight="1">
      <c r="A378" s="133"/>
      <c r="B378" s="123" t="s">
        <v>493</v>
      </c>
      <c r="C378" s="151" t="s">
        <v>290</v>
      </c>
      <c r="D378" s="125" t="s">
        <v>45</v>
      </c>
      <c r="E378" s="122">
        <v>43.68374208</v>
      </c>
      <c r="F378" s="209">
        <f t="shared" si="5"/>
        <v>3516.5412374400003</v>
      </c>
    </row>
    <row r="379" spans="1:6" s="13" customFormat="1" ht="15" customHeight="1">
      <c r="A379" s="133"/>
      <c r="B379" s="124" t="s">
        <v>586</v>
      </c>
      <c r="C379" s="151" t="s">
        <v>358</v>
      </c>
      <c r="D379" s="125" t="s">
        <v>45</v>
      </c>
      <c r="E379" s="122">
        <v>43.68374208</v>
      </c>
      <c r="F379" s="209">
        <f t="shared" si="5"/>
        <v>3516.5412374400003</v>
      </c>
    </row>
    <row r="380" spans="1:6" s="13" customFormat="1" ht="15" customHeight="1">
      <c r="A380" s="211" t="s">
        <v>295</v>
      </c>
      <c r="B380" s="212"/>
      <c r="C380" s="212"/>
      <c r="D380" s="212"/>
      <c r="E380" s="212"/>
      <c r="F380" s="209">
        <f t="shared" si="5"/>
        <v>0</v>
      </c>
    </row>
    <row r="381" spans="1:6" s="13" customFormat="1" ht="15" customHeight="1">
      <c r="A381" s="32">
        <v>189</v>
      </c>
      <c r="B381" s="173">
        <v>77920000</v>
      </c>
      <c r="C381" s="89" t="s">
        <v>296</v>
      </c>
      <c r="D381" s="62" t="s">
        <v>12</v>
      </c>
      <c r="E381" s="57">
        <v>77.25411305304002</v>
      </c>
      <c r="F381" s="209">
        <f t="shared" si="5"/>
        <v>6218.956100769721</v>
      </c>
    </row>
    <row r="382" spans="1:6" s="13" customFormat="1" ht="15" customHeight="1">
      <c r="A382" s="32">
        <v>190</v>
      </c>
      <c r="B382" s="96" t="s">
        <v>587</v>
      </c>
      <c r="C382" s="89" t="s">
        <v>297</v>
      </c>
      <c r="D382" s="62" t="s">
        <v>12</v>
      </c>
      <c r="E382" s="57">
        <v>111.44348159999998</v>
      </c>
      <c r="F382" s="209">
        <f t="shared" si="5"/>
        <v>8971.2002688</v>
      </c>
    </row>
    <row r="383" spans="1:6" s="13" customFormat="1" ht="15" customHeight="1">
      <c r="A383" s="32">
        <v>191</v>
      </c>
      <c r="B383" s="96" t="s">
        <v>520</v>
      </c>
      <c r="C383" s="89" t="s">
        <v>298</v>
      </c>
      <c r="D383" s="62" t="s">
        <v>162</v>
      </c>
      <c r="E383" s="57">
        <v>23.651066598720007</v>
      </c>
      <c r="F383" s="209">
        <f t="shared" si="5"/>
        <v>1903.9108611969602</v>
      </c>
    </row>
    <row r="384" spans="1:6" s="13" customFormat="1" ht="15" customHeight="1">
      <c r="A384" s="32">
        <v>192</v>
      </c>
      <c r="B384" s="96" t="s">
        <v>588</v>
      </c>
      <c r="C384" s="89" t="s">
        <v>299</v>
      </c>
      <c r="D384" s="62" t="s">
        <v>12</v>
      </c>
      <c r="E384" s="57">
        <v>38.41357589256</v>
      </c>
      <c r="F384" s="209">
        <f t="shared" si="5"/>
        <v>3092.29285935108</v>
      </c>
    </row>
    <row r="385" spans="1:6" s="13" customFormat="1" ht="15" customHeight="1">
      <c r="A385" s="32">
        <v>193</v>
      </c>
      <c r="B385" s="96" t="s">
        <v>522</v>
      </c>
      <c r="C385" s="89" t="s">
        <v>300</v>
      </c>
      <c r="D385" s="62" t="s">
        <v>12</v>
      </c>
      <c r="E385" s="120">
        <v>29.253315962640002</v>
      </c>
      <c r="F385" s="209">
        <f t="shared" si="5"/>
        <v>2354.89193499252</v>
      </c>
    </row>
    <row r="386" spans="1:6" s="13" customFormat="1" ht="15" customHeight="1">
      <c r="A386" s="32">
        <v>194</v>
      </c>
      <c r="B386" s="96" t="s">
        <v>521</v>
      </c>
      <c r="C386" s="89" t="s">
        <v>301</v>
      </c>
      <c r="D386" s="62" t="s">
        <v>74</v>
      </c>
      <c r="E386" s="120">
        <v>23.491181999999995</v>
      </c>
      <c r="F386" s="209">
        <f t="shared" si="5"/>
        <v>1891.0401509999997</v>
      </c>
    </row>
    <row r="387" spans="1:6" s="13" customFormat="1" ht="15" customHeight="1">
      <c r="A387" s="32"/>
      <c r="B387" s="96" t="s">
        <v>505</v>
      </c>
      <c r="C387" s="151" t="s">
        <v>302</v>
      </c>
      <c r="D387" s="62" t="s">
        <v>45</v>
      </c>
      <c r="E387" s="122">
        <v>34.14</v>
      </c>
      <c r="F387" s="209">
        <f t="shared" si="5"/>
        <v>2748.2700000000004</v>
      </c>
    </row>
    <row r="388" spans="1:6" s="13" customFormat="1" ht="15" customHeight="1">
      <c r="A388" s="32"/>
      <c r="B388" s="96" t="s">
        <v>508</v>
      </c>
      <c r="C388" s="151" t="s">
        <v>303</v>
      </c>
      <c r="D388" s="62" t="s">
        <v>45</v>
      </c>
      <c r="E388" s="120">
        <v>37.035655437</v>
      </c>
      <c r="F388" s="209">
        <f t="shared" si="5"/>
        <v>2981.3702626785002</v>
      </c>
    </row>
    <row r="389" spans="1:6" s="13" customFormat="1" ht="15" customHeight="1">
      <c r="A389" s="32">
        <v>197</v>
      </c>
      <c r="B389" s="96" t="s">
        <v>589</v>
      </c>
      <c r="C389" s="89" t="s">
        <v>304</v>
      </c>
      <c r="D389" s="62" t="s">
        <v>12</v>
      </c>
      <c r="E389" s="120">
        <v>60.162724116</v>
      </c>
      <c r="F389" s="209">
        <f t="shared" si="5"/>
        <v>4843.0992913380005</v>
      </c>
    </row>
    <row r="390" spans="1:6" s="13" customFormat="1" ht="15" customHeight="1">
      <c r="A390" s="211" t="s">
        <v>305</v>
      </c>
      <c r="B390" s="212"/>
      <c r="C390" s="212"/>
      <c r="D390" s="212"/>
      <c r="E390" s="212"/>
      <c r="F390" s="209">
        <f t="shared" si="5"/>
        <v>0</v>
      </c>
    </row>
    <row r="391" spans="1:6" s="13" customFormat="1" ht="15" customHeight="1">
      <c r="A391" s="32">
        <v>198</v>
      </c>
      <c r="B391" s="96" t="s">
        <v>306</v>
      </c>
      <c r="C391" s="89" t="s">
        <v>307</v>
      </c>
      <c r="D391" s="62" t="s">
        <v>172</v>
      </c>
      <c r="E391" s="57">
        <v>23.651066598720007</v>
      </c>
      <c r="F391" s="209">
        <f t="shared" si="5"/>
        <v>1903.9108611969602</v>
      </c>
    </row>
    <row r="392" spans="1:6" s="13" customFormat="1" ht="15" customHeight="1">
      <c r="A392" s="211" t="s">
        <v>308</v>
      </c>
      <c r="B392" s="212"/>
      <c r="C392" s="212"/>
      <c r="D392" s="212"/>
      <c r="E392" s="212"/>
      <c r="F392" s="209">
        <f t="shared" si="5"/>
        <v>0</v>
      </c>
    </row>
    <row r="393" spans="1:6" s="13" customFormat="1" ht="15" customHeight="1">
      <c r="A393" s="32">
        <v>199</v>
      </c>
      <c r="B393" s="96" t="s">
        <v>309</v>
      </c>
      <c r="C393" s="89" t="s">
        <v>310</v>
      </c>
      <c r="D393" s="62" t="s">
        <v>172</v>
      </c>
      <c r="E393" s="57">
        <v>141.93064</v>
      </c>
      <c r="F393" s="209">
        <f t="shared" si="5"/>
        <v>11425.41652</v>
      </c>
    </row>
    <row r="394" spans="1:6" s="13" customFormat="1" ht="15" customHeight="1">
      <c r="A394" s="211" t="s">
        <v>311</v>
      </c>
      <c r="B394" s="212"/>
      <c r="C394" s="212"/>
      <c r="D394" s="212"/>
      <c r="E394" s="212"/>
      <c r="F394" s="209">
        <f t="shared" si="5"/>
        <v>0</v>
      </c>
    </row>
    <row r="395" spans="1:6" s="13" customFormat="1" ht="15" customHeight="1">
      <c r="A395" s="97"/>
      <c r="B395" s="93" t="s">
        <v>312</v>
      </c>
      <c r="C395" s="219" t="s">
        <v>120</v>
      </c>
      <c r="D395" s="90" t="s">
        <v>12</v>
      </c>
      <c r="E395" s="91">
        <v>36.6504493344</v>
      </c>
      <c r="F395" s="209">
        <f t="shared" si="5"/>
        <v>2950.3611714192</v>
      </c>
    </row>
    <row r="396" spans="1:6" s="13" customFormat="1" ht="15" customHeight="1">
      <c r="A396" s="97"/>
      <c r="B396" s="93" t="s">
        <v>487</v>
      </c>
      <c r="C396" s="220"/>
      <c r="D396" s="90" t="s">
        <v>45</v>
      </c>
      <c r="E396" s="176">
        <v>21.45</v>
      </c>
      <c r="F396" s="209">
        <f t="shared" si="5"/>
        <v>1726.7250000000001</v>
      </c>
    </row>
    <row r="397" spans="1:6" s="13" customFormat="1" ht="15" customHeight="1">
      <c r="A397" s="97"/>
      <c r="B397" s="93" t="s">
        <v>313</v>
      </c>
      <c r="C397" s="66" t="s">
        <v>314</v>
      </c>
      <c r="D397" s="90" t="s">
        <v>282</v>
      </c>
      <c r="E397" s="91">
        <v>18.5604650352</v>
      </c>
      <c r="F397" s="209">
        <f t="shared" si="5"/>
        <v>1494.1174353336</v>
      </c>
    </row>
    <row r="398" spans="1:6" s="13" customFormat="1" ht="15" customHeight="1">
      <c r="A398" s="211" t="s">
        <v>315</v>
      </c>
      <c r="B398" s="212"/>
      <c r="C398" s="212"/>
      <c r="D398" s="212"/>
      <c r="E398" s="212"/>
      <c r="F398" s="209">
        <f t="shared" si="5"/>
        <v>0</v>
      </c>
    </row>
    <row r="399" spans="1:6" s="13" customFormat="1" ht="15" customHeight="1">
      <c r="A399" s="32">
        <v>200</v>
      </c>
      <c r="B399" s="96" t="s">
        <v>497</v>
      </c>
      <c r="C399" s="89" t="s">
        <v>316</v>
      </c>
      <c r="D399" s="62" t="s">
        <v>230</v>
      </c>
      <c r="E399" s="57">
        <v>32.2808594988</v>
      </c>
      <c r="F399" s="209">
        <f t="shared" si="5"/>
        <v>2598.6091896533994</v>
      </c>
    </row>
    <row r="400" spans="1:6" s="13" customFormat="1" ht="15" customHeight="1">
      <c r="A400" s="32">
        <v>201</v>
      </c>
      <c r="B400" s="96" t="s">
        <v>498</v>
      </c>
      <c r="C400" s="89" t="s">
        <v>317</v>
      </c>
      <c r="D400" s="62" t="s">
        <v>318</v>
      </c>
      <c r="E400" s="57">
        <v>25.63061429544</v>
      </c>
      <c r="F400" s="209">
        <f aca="true" t="shared" si="6" ref="F400:F424">(E400*70)/100*115</f>
        <v>2063.26445078292</v>
      </c>
    </row>
    <row r="401" spans="1:6" s="13" customFormat="1" ht="15" customHeight="1">
      <c r="A401" s="211" t="s">
        <v>319</v>
      </c>
      <c r="B401" s="212"/>
      <c r="C401" s="212"/>
      <c r="D401" s="212"/>
      <c r="E401" s="212"/>
      <c r="F401" s="209">
        <f t="shared" si="6"/>
        <v>0</v>
      </c>
    </row>
    <row r="402" spans="1:6" s="13" customFormat="1" ht="15" customHeight="1">
      <c r="A402" s="32">
        <v>203</v>
      </c>
      <c r="B402" s="96" t="s">
        <v>515</v>
      </c>
      <c r="C402" s="89" t="s">
        <v>320</v>
      </c>
      <c r="D402" s="62" t="s">
        <v>321</v>
      </c>
      <c r="E402" s="57">
        <v>112.7565893916</v>
      </c>
      <c r="F402" s="209">
        <f t="shared" si="6"/>
        <v>9076.9054460238</v>
      </c>
    </row>
    <row r="403" spans="1:6" s="13" customFormat="1" ht="15" customHeight="1">
      <c r="A403" s="32">
        <v>204</v>
      </c>
      <c r="B403" s="96" t="s">
        <v>516</v>
      </c>
      <c r="C403" s="89" t="s">
        <v>322</v>
      </c>
      <c r="D403" s="62" t="s">
        <v>210</v>
      </c>
      <c r="E403" s="57">
        <v>27.50665623024</v>
      </c>
      <c r="F403" s="209">
        <f t="shared" si="6"/>
        <v>2214.28582653432</v>
      </c>
    </row>
    <row r="404" spans="1:6" s="13" customFormat="1" ht="15" customHeight="1">
      <c r="A404" s="211" t="s">
        <v>323</v>
      </c>
      <c r="B404" s="212"/>
      <c r="C404" s="212"/>
      <c r="D404" s="212"/>
      <c r="E404" s="212"/>
      <c r="F404" s="209">
        <f t="shared" si="6"/>
        <v>0</v>
      </c>
    </row>
    <row r="405" spans="1:6" s="13" customFormat="1" ht="15" customHeight="1">
      <c r="A405" s="32">
        <v>205</v>
      </c>
      <c r="B405" s="96" t="s">
        <v>324</v>
      </c>
      <c r="C405" s="89" t="s">
        <v>325</v>
      </c>
      <c r="D405" s="62" t="s">
        <v>172</v>
      </c>
      <c r="E405" s="57">
        <v>105.71819758104</v>
      </c>
      <c r="F405" s="209">
        <f t="shared" si="6"/>
        <v>8510.314905273719</v>
      </c>
    </row>
    <row r="406" spans="1:6" s="13" customFormat="1" ht="15" customHeight="1">
      <c r="A406" s="32">
        <v>206</v>
      </c>
      <c r="B406" s="96" t="s">
        <v>326</v>
      </c>
      <c r="C406" s="89" t="s">
        <v>327</v>
      </c>
      <c r="D406" s="62" t="s">
        <v>172</v>
      </c>
      <c r="E406" s="57">
        <v>105.71819758104</v>
      </c>
      <c r="F406" s="209">
        <f t="shared" si="6"/>
        <v>8510.314905273719</v>
      </c>
    </row>
    <row r="407" spans="1:6" s="13" customFormat="1" ht="15" customHeight="1">
      <c r="A407" s="211" t="s">
        <v>328</v>
      </c>
      <c r="B407" s="212"/>
      <c r="C407" s="212"/>
      <c r="D407" s="212"/>
      <c r="E407" s="212"/>
      <c r="F407" s="209">
        <f t="shared" si="6"/>
        <v>0</v>
      </c>
    </row>
    <row r="408" spans="1:6" s="13" customFormat="1" ht="15" customHeight="1">
      <c r="A408" s="32">
        <v>207</v>
      </c>
      <c r="B408" s="96" t="s">
        <v>517</v>
      </c>
      <c r="C408" s="89" t="s">
        <v>329</v>
      </c>
      <c r="D408" s="62" t="s">
        <v>66</v>
      </c>
      <c r="E408" s="57">
        <v>21.4774455984</v>
      </c>
      <c r="F408" s="209">
        <f t="shared" si="6"/>
        <v>1728.9343706711998</v>
      </c>
    </row>
    <row r="409" spans="1:6" s="13" customFormat="1" ht="15" customHeight="1">
      <c r="A409" s="32">
        <v>208</v>
      </c>
      <c r="B409" s="96" t="s">
        <v>518</v>
      </c>
      <c r="C409" s="89" t="s">
        <v>330</v>
      </c>
      <c r="D409" s="62" t="s">
        <v>331</v>
      </c>
      <c r="E409" s="57">
        <v>4.813017929280001</v>
      </c>
      <c r="F409" s="209">
        <f t="shared" si="6"/>
        <v>387.4479433070401</v>
      </c>
    </row>
    <row r="410" spans="1:6" s="13" customFormat="1" ht="15" customHeight="1">
      <c r="A410" s="32"/>
      <c r="B410" s="221" t="s">
        <v>559</v>
      </c>
      <c r="C410" s="221"/>
      <c r="D410" s="221"/>
      <c r="E410" s="221"/>
      <c r="F410" s="209">
        <f t="shared" si="6"/>
        <v>0</v>
      </c>
    </row>
    <row r="411" spans="1:6" s="13" customFormat="1" ht="15" customHeight="1">
      <c r="A411" s="32"/>
      <c r="B411" s="147">
        <v>73202000</v>
      </c>
      <c r="C411" s="146" t="s">
        <v>551</v>
      </c>
      <c r="D411" s="90" t="s">
        <v>12</v>
      </c>
      <c r="E411" s="145" t="s">
        <v>560</v>
      </c>
      <c r="F411" s="209">
        <f t="shared" si="6"/>
        <v>2208.92</v>
      </c>
    </row>
    <row r="412" spans="1:6" s="13" customFormat="1" ht="15" customHeight="1">
      <c r="A412" s="32"/>
      <c r="B412" s="147">
        <v>73204000</v>
      </c>
      <c r="C412" s="146" t="s">
        <v>553</v>
      </c>
      <c r="D412" s="90" t="s">
        <v>162</v>
      </c>
      <c r="E412" s="145" t="s">
        <v>561</v>
      </c>
      <c r="F412" s="209">
        <f t="shared" si="6"/>
        <v>2098.635</v>
      </c>
    </row>
    <row r="413" spans="1:6" s="13" customFormat="1" ht="15" customHeight="1">
      <c r="A413" s="32"/>
      <c r="B413" s="147">
        <v>73205000</v>
      </c>
      <c r="C413" s="146" t="s">
        <v>554</v>
      </c>
      <c r="D413" s="90" t="s">
        <v>12</v>
      </c>
      <c r="E413" s="145">
        <v>33</v>
      </c>
      <c r="F413" s="209">
        <f t="shared" si="6"/>
        <v>2656.5</v>
      </c>
    </row>
    <row r="414" spans="1:6" s="13" customFormat="1" ht="15" customHeight="1">
      <c r="A414" s="32"/>
      <c r="B414" s="147">
        <v>73207000</v>
      </c>
      <c r="C414" s="146" t="s">
        <v>556</v>
      </c>
      <c r="D414" s="90" t="s">
        <v>12</v>
      </c>
      <c r="E414" s="145">
        <v>35</v>
      </c>
      <c r="F414" s="209">
        <f t="shared" si="6"/>
        <v>2817.5</v>
      </c>
    </row>
    <row r="415" spans="1:6" s="13" customFormat="1" ht="15" customHeight="1">
      <c r="A415" s="32"/>
      <c r="B415" s="147">
        <v>73208000</v>
      </c>
      <c r="C415" s="146" t="s">
        <v>372</v>
      </c>
      <c r="D415" s="90" t="s">
        <v>162</v>
      </c>
      <c r="E415" s="145" t="s">
        <v>562</v>
      </c>
      <c r="F415" s="209">
        <f t="shared" si="6"/>
        <v>2833.6</v>
      </c>
    </row>
    <row r="416" spans="1:6" s="13" customFormat="1" ht="15" customHeight="1">
      <c r="A416" s="32"/>
      <c r="B416" s="147">
        <v>73209000</v>
      </c>
      <c r="C416" s="146" t="s">
        <v>557</v>
      </c>
      <c r="D416" s="90" t="s">
        <v>162</v>
      </c>
      <c r="E416" s="145" t="s">
        <v>563</v>
      </c>
      <c r="F416" s="209">
        <f t="shared" si="6"/>
        <v>5419.259999999999</v>
      </c>
    </row>
    <row r="417" spans="1:6" s="13" customFormat="1" ht="15" customHeight="1">
      <c r="A417" s="32"/>
      <c r="B417" s="147">
        <v>73210000</v>
      </c>
      <c r="C417" s="146" t="s">
        <v>566</v>
      </c>
      <c r="D417" s="90" t="s">
        <v>45</v>
      </c>
      <c r="E417" s="145">
        <v>26</v>
      </c>
      <c r="F417" s="209">
        <f t="shared" si="6"/>
        <v>2093</v>
      </c>
    </row>
    <row r="418" spans="1:6" s="13" customFormat="1" ht="15" customHeight="1">
      <c r="A418" s="32"/>
      <c r="B418" s="147">
        <v>73211000</v>
      </c>
      <c r="C418" s="146" t="s">
        <v>567</v>
      </c>
      <c r="D418" s="90" t="s">
        <v>45</v>
      </c>
      <c r="E418" s="145">
        <v>26</v>
      </c>
      <c r="F418" s="209">
        <f t="shared" si="6"/>
        <v>2093</v>
      </c>
    </row>
    <row r="419" spans="1:6" s="13" customFormat="1" ht="15" customHeight="1">
      <c r="A419" s="32"/>
      <c r="B419" s="147">
        <v>73212000</v>
      </c>
      <c r="C419" s="146" t="s">
        <v>568</v>
      </c>
      <c r="D419" s="90" t="s">
        <v>45</v>
      </c>
      <c r="E419" s="145">
        <v>26</v>
      </c>
      <c r="F419" s="209">
        <f t="shared" si="6"/>
        <v>2093</v>
      </c>
    </row>
    <row r="420" spans="1:6" s="13" customFormat="1" ht="15" customHeight="1">
      <c r="A420" s="32"/>
      <c r="B420" s="147">
        <v>73213000</v>
      </c>
      <c r="C420" s="146" t="s">
        <v>569</v>
      </c>
      <c r="D420" s="90" t="s">
        <v>45</v>
      </c>
      <c r="E420" s="145">
        <v>26</v>
      </c>
      <c r="F420" s="209">
        <f t="shared" si="6"/>
        <v>2093</v>
      </c>
    </row>
    <row r="421" spans="1:6" s="13" customFormat="1" ht="15" customHeight="1">
      <c r="A421" s="32"/>
      <c r="B421" s="147">
        <v>73214000</v>
      </c>
      <c r="C421" s="146" t="s">
        <v>570</v>
      </c>
      <c r="D421" s="90" t="s">
        <v>57</v>
      </c>
      <c r="E421" s="145">
        <v>35</v>
      </c>
      <c r="F421" s="209">
        <f t="shared" si="6"/>
        <v>2817.5</v>
      </c>
    </row>
    <row r="422" spans="1:6" s="13" customFormat="1" ht="15" customHeight="1">
      <c r="A422" s="32"/>
      <c r="B422" s="147">
        <v>73216000</v>
      </c>
      <c r="C422" s="146" t="s">
        <v>558</v>
      </c>
      <c r="D422" s="90" t="s">
        <v>12</v>
      </c>
      <c r="E422" s="145" t="s">
        <v>564</v>
      </c>
      <c r="F422" s="209">
        <f t="shared" si="6"/>
        <v>2479.3999999999996</v>
      </c>
    </row>
    <row r="423" spans="1:6" s="13" customFormat="1" ht="15" customHeight="1">
      <c r="A423" s="32"/>
      <c r="B423" s="147">
        <v>73217000</v>
      </c>
      <c r="C423" s="146" t="s">
        <v>571</v>
      </c>
      <c r="D423" s="90" t="s">
        <v>565</v>
      </c>
      <c r="E423" s="145">
        <v>150</v>
      </c>
      <c r="F423" s="209">
        <f t="shared" si="6"/>
        <v>12075</v>
      </c>
    </row>
    <row r="424" spans="1:6" s="13" customFormat="1" ht="15" customHeight="1">
      <c r="A424" s="211" t="s">
        <v>332</v>
      </c>
      <c r="B424" s="212"/>
      <c r="C424" s="212"/>
      <c r="D424" s="212"/>
      <c r="E424" s="212"/>
      <c r="F424" s="209">
        <f t="shared" si="6"/>
        <v>0</v>
      </c>
    </row>
    <row r="426" spans="4:7" ht="15" customHeight="1">
      <c r="D426" s="174"/>
      <c r="E426" s="206"/>
      <c r="F426" s="210"/>
      <c r="G426" s="175"/>
    </row>
  </sheetData>
  <sheetProtection/>
  <protectedRanges>
    <protectedRange password="D7E1" sqref="B302" name="Plage1_11"/>
    <protectedRange password="D7E1" sqref="B301" name="Plage1_11_1"/>
    <protectedRange password="D7E1" sqref="B298" name="Plage1_11_5"/>
    <protectedRange password="D7E1" sqref="B299" name="Plage1_11_10"/>
    <protectedRange password="D7E1" sqref="B304" name="Plage1_11_11"/>
    <protectedRange password="D7E1" sqref="B306 B313 B320" name="Plage1_6"/>
  </protectedRanges>
  <autoFilter ref="B1:B424"/>
  <mergeCells count="64">
    <mergeCell ref="B291:E291"/>
    <mergeCell ref="A154:E154"/>
    <mergeCell ref="A221:E221"/>
    <mergeCell ref="B120:E120"/>
    <mergeCell ref="B192:E192"/>
    <mergeCell ref="A213:E213"/>
    <mergeCell ref="B219:E219"/>
    <mergeCell ref="A136:E136"/>
    <mergeCell ref="B103:E103"/>
    <mergeCell ref="A112:E112"/>
    <mergeCell ref="B49:E49"/>
    <mergeCell ref="B10:C10"/>
    <mergeCell ref="A26:E26"/>
    <mergeCell ref="B64:E64"/>
    <mergeCell ref="B54:E54"/>
    <mergeCell ref="B14:E14"/>
    <mergeCell ref="B13:E13"/>
    <mergeCell ref="A319:E319"/>
    <mergeCell ref="A371:E371"/>
    <mergeCell ref="C326:C327"/>
    <mergeCell ref="C324:C325"/>
    <mergeCell ref="B297:E297"/>
    <mergeCell ref="A328:E328"/>
    <mergeCell ref="B5:D5"/>
    <mergeCell ref="B7:C7"/>
    <mergeCell ref="B8:C8"/>
    <mergeCell ref="B9:C9"/>
    <mergeCell ref="C301:C302"/>
    <mergeCell ref="A407:E407"/>
    <mergeCell ref="A401:E401"/>
    <mergeCell ref="A312:E312"/>
    <mergeCell ref="A252:E252"/>
    <mergeCell ref="B305:E305"/>
    <mergeCell ref="A424:E424"/>
    <mergeCell ref="A390:E390"/>
    <mergeCell ref="C395:C396"/>
    <mergeCell ref="A392:E392"/>
    <mergeCell ref="A404:E404"/>
    <mergeCell ref="A365:E365"/>
    <mergeCell ref="A368:E368"/>
    <mergeCell ref="A380:E380"/>
    <mergeCell ref="A394:E394"/>
    <mergeCell ref="B410:E410"/>
    <mergeCell ref="B43:E43"/>
    <mergeCell ref="B74:E74"/>
    <mergeCell ref="A288:E288"/>
    <mergeCell ref="A155:E155"/>
    <mergeCell ref="A241:E241"/>
    <mergeCell ref="A223:E223"/>
    <mergeCell ref="A235:E235"/>
    <mergeCell ref="B167:E167"/>
    <mergeCell ref="A247:E247"/>
    <mergeCell ref="B87:E87"/>
    <mergeCell ref="A398:E398"/>
    <mergeCell ref="A357:E357"/>
    <mergeCell ref="B83:E83"/>
    <mergeCell ref="A189:E189"/>
    <mergeCell ref="C303:C304"/>
    <mergeCell ref="A265:E265"/>
    <mergeCell ref="A131:E131"/>
    <mergeCell ref="A204:E204"/>
    <mergeCell ref="A290:E290"/>
    <mergeCell ref="C317:C318"/>
  </mergeCells>
  <printOptions/>
  <pageMargins left="0.25" right="0.25" top="0.75" bottom="0.75" header="0.3" footer="0.3"/>
  <pageSetup fitToHeight="6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6"/>
  <sheetViews>
    <sheetView zoomScalePageLayoutView="0" workbookViewId="0" topLeftCell="B7">
      <selection activeCell="F10" sqref="F10"/>
    </sheetView>
  </sheetViews>
  <sheetFormatPr defaultColWidth="9.00390625" defaultRowHeight="12.75"/>
  <cols>
    <col min="1" max="1" width="4.00390625" style="3" hidden="1" customWidth="1"/>
    <col min="2" max="2" width="14.125" style="8" customWidth="1"/>
    <col min="3" max="3" width="61.25390625" style="7" customWidth="1"/>
    <col min="4" max="4" width="14.25390625" style="3" customWidth="1"/>
    <col min="5" max="5" width="9.875" style="4" hidden="1" customWidth="1"/>
    <col min="6" max="6" width="24.125" style="7" customWidth="1"/>
    <col min="7" max="16384" width="9.125" style="5" customWidth="1"/>
  </cols>
  <sheetData>
    <row r="1" spans="1:6" ht="13.5">
      <c r="A1" s="1"/>
      <c r="B1" s="1"/>
      <c r="C1" s="2"/>
      <c r="D1" s="1"/>
      <c r="F1" s="3"/>
    </row>
    <row r="2" spans="1:6" ht="13.5">
      <c r="A2" s="1"/>
      <c r="B2" s="1"/>
      <c r="C2" s="2"/>
      <c r="D2" s="1"/>
      <c r="F2" s="3"/>
    </row>
    <row r="3" spans="1:6" ht="13.5">
      <c r="A3" s="1"/>
      <c r="B3" s="1"/>
      <c r="C3" s="2"/>
      <c r="D3" s="1"/>
      <c r="F3" s="3"/>
    </row>
    <row r="4" spans="1:6" ht="13.5">
      <c r="A4" s="1"/>
      <c r="B4" s="1"/>
      <c r="C4" s="2"/>
      <c r="D4" s="1"/>
      <c r="F4" s="3"/>
    </row>
    <row r="5" spans="1:6" ht="18">
      <c r="A5" s="1"/>
      <c r="B5" s="222"/>
      <c r="C5" s="223"/>
      <c r="D5" s="223"/>
      <c r="F5" s="3"/>
    </row>
    <row r="6" spans="1:6" ht="13.5">
      <c r="A6" s="2"/>
      <c r="C6" s="2"/>
      <c r="D6" s="1"/>
      <c r="E6" s="9"/>
      <c r="F6" s="2"/>
    </row>
    <row r="7" spans="1:6" s="13" customFormat="1" ht="27">
      <c r="A7" s="10" t="s">
        <v>3</v>
      </c>
      <c r="B7" s="11" t="s">
        <v>4</v>
      </c>
      <c r="C7" s="11" t="s">
        <v>5</v>
      </c>
      <c r="D7" s="11" t="s">
        <v>6</v>
      </c>
      <c r="E7" s="12" t="s">
        <v>7</v>
      </c>
      <c r="F7" s="29" t="s">
        <v>359</v>
      </c>
    </row>
    <row r="8" spans="1:6" ht="15">
      <c r="A8" s="240" t="s">
        <v>8</v>
      </c>
      <c r="B8" s="240"/>
      <c r="C8" s="240"/>
      <c r="D8" s="240"/>
      <c r="E8" s="240"/>
      <c r="F8" s="240"/>
    </row>
    <row r="9" spans="1:6" ht="13.5">
      <c r="A9" s="241" t="s">
        <v>379</v>
      </c>
      <c r="B9" s="242"/>
      <c r="C9" s="242"/>
      <c r="D9" s="242"/>
      <c r="E9" s="242"/>
      <c r="F9" s="243"/>
    </row>
    <row r="10" spans="1:6" ht="13.5">
      <c r="A10" s="18"/>
      <c r="B10" s="18">
        <v>8011000</v>
      </c>
      <c r="C10" s="15" t="s">
        <v>387</v>
      </c>
      <c r="D10" s="16" t="s">
        <v>57</v>
      </c>
      <c r="E10" s="17">
        <v>30.200499999999998</v>
      </c>
      <c r="F10" s="11">
        <f>ROUNDUP(E10*1.5,0.5)</f>
        <v>46</v>
      </c>
    </row>
    <row r="11" spans="1:6" ht="13.5">
      <c r="A11" s="18"/>
      <c r="B11" s="18">
        <v>8001000</v>
      </c>
      <c r="C11" s="15" t="s">
        <v>382</v>
      </c>
      <c r="D11" s="16" t="s">
        <v>57</v>
      </c>
      <c r="E11" s="17">
        <v>36.574999999999996</v>
      </c>
      <c r="F11" s="11">
        <f aca="true" t="shared" si="0" ref="F11:F21">ROUNDUP(E11*1.5,0.5)</f>
        <v>55</v>
      </c>
    </row>
    <row r="12" spans="1:6" ht="13.5">
      <c r="A12" s="18"/>
      <c r="B12" s="18">
        <v>8002000</v>
      </c>
      <c r="C12" s="15" t="s">
        <v>381</v>
      </c>
      <c r="D12" s="16" t="s">
        <v>57</v>
      </c>
      <c r="E12" s="17">
        <v>36.574999999999996</v>
      </c>
      <c r="F12" s="11">
        <f t="shared" si="0"/>
        <v>55</v>
      </c>
    </row>
    <row r="13" spans="1:6" ht="13.5">
      <c r="A13" s="18"/>
      <c r="B13" s="18">
        <v>8003000</v>
      </c>
      <c r="C13" s="15" t="s">
        <v>384</v>
      </c>
      <c r="D13" s="16" t="s">
        <v>15</v>
      </c>
      <c r="E13" s="17">
        <v>54.339999999999996</v>
      </c>
      <c r="F13" s="11">
        <f t="shared" si="0"/>
        <v>82</v>
      </c>
    </row>
    <row r="14" spans="1:6" ht="13.5">
      <c r="A14" s="18"/>
      <c r="B14" s="18">
        <v>8004000</v>
      </c>
      <c r="C14" s="15" t="s">
        <v>383</v>
      </c>
      <c r="D14" s="16" t="s">
        <v>79</v>
      </c>
      <c r="E14" s="17">
        <v>50.66159999999999</v>
      </c>
      <c r="F14" s="11">
        <f t="shared" si="0"/>
        <v>76</v>
      </c>
    </row>
    <row r="15" spans="1:6" ht="13.5">
      <c r="A15" s="18"/>
      <c r="B15" s="18">
        <v>8005000</v>
      </c>
      <c r="C15" s="15" t="s">
        <v>385</v>
      </c>
      <c r="D15" s="16" t="s">
        <v>15</v>
      </c>
      <c r="E15" s="17">
        <v>46.397999999999996</v>
      </c>
      <c r="F15" s="11">
        <f t="shared" si="0"/>
        <v>70</v>
      </c>
    </row>
    <row r="16" spans="1:6" ht="13.5">
      <c r="A16" s="18"/>
      <c r="B16" s="18">
        <v>8006000</v>
      </c>
      <c r="C16" s="15" t="s">
        <v>386</v>
      </c>
      <c r="D16" s="16" t="s">
        <v>79</v>
      </c>
      <c r="E16" s="17">
        <v>54.339999999999996</v>
      </c>
      <c r="F16" s="11">
        <f t="shared" si="0"/>
        <v>82</v>
      </c>
    </row>
    <row r="17" spans="1:6" ht="11.25" customHeight="1">
      <c r="A17" s="18"/>
      <c r="B17" s="18">
        <v>8008000</v>
      </c>
      <c r="C17" s="15" t="s">
        <v>417</v>
      </c>
      <c r="D17" s="16" t="s">
        <v>79</v>
      </c>
      <c r="E17" s="17">
        <v>62.595499999999994</v>
      </c>
      <c r="F17" s="11">
        <f t="shared" si="0"/>
        <v>94</v>
      </c>
    </row>
    <row r="18" spans="1:6" ht="11.25" customHeight="1">
      <c r="A18" s="18"/>
      <c r="B18" s="18">
        <v>8007000</v>
      </c>
      <c r="C18" s="15" t="s">
        <v>414</v>
      </c>
      <c r="D18" s="16" t="s">
        <v>15</v>
      </c>
      <c r="E18" s="17">
        <v>68.134</v>
      </c>
      <c r="F18" s="11">
        <f t="shared" si="0"/>
        <v>103</v>
      </c>
    </row>
    <row r="19" spans="1:6" ht="11.25" customHeight="1">
      <c r="A19" s="18"/>
      <c r="B19" s="18">
        <v>8009000</v>
      </c>
      <c r="C19" s="15" t="s">
        <v>418</v>
      </c>
      <c r="D19" s="16" t="s">
        <v>35</v>
      </c>
      <c r="E19" s="17">
        <v>43.89</v>
      </c>
      <c r="F19" s="11">
        <f t="shared" si="0"/>
        <v>66</v>
      </c>
    </row>
    <row r="20" spans="1:6" ht="11.25" customHeight="1">
      <c r="A20" s="18"/>
      <c r="B20" s="58">
        <v>8010000</v>
      </c>
      <c r="C20" s="20" t="s">
        <v>425</v>
      </c>
      <c r="D20" s="19" t="s">
        <v>15</v>
      </c>
      <c r="E20" s="57">
        <v>53</v>
      </c>
      <c r="F20" s="11">
        <f t="shared" si="0"/>
        <v>80</v>
      </c>
    </row>
    <row r="21" spans="1:6" ht="11.25" customHeight="1">
      <c r="A21" s="18"/>
      <c r="B21" s="58">
        <v>8012000</v>
      </c>
      <c r="C21" s="20" t="s">
        <v>421</v>
      </c>
      <c r="D21" s="33" t="s">
        <v>424</v>
      </c>
      <c r="E21" s="57">
        <v>35.86</v>
      </c>
      <c r="F21" s="11">
        <f t="shared" si="0"/>
        <v>54</v>
      </c>
    </row>
    <row r="22" spans="1:7" s="22" customFormat="1" ht="11.25" customHeight="1">
      <c r="A22" s="10"/>
      <c r="B22" s="244" t="s">
        <v>427</v>
      </c>
      <c r="C22" s="244"/>
      <c r="D22" s="244"/>
      <c r="E22" s="244"/>
      <c r="F22" s="244"/>
      <c r="G22" s="60"/>
    </row>
    <row r="23" spans="1:6" s="22" customFormat="1" ht="11.25" customHeight="1">
      <c r="A23" s="10"/>
      <c r="B23" s="33">
        <v>8310</v>
      </c>
      <c r="C23" s="56" t="s">
        <v>428</v>
      </c>
      <c r="D23" s="14" t="s">
        <v>346</v>
      </c>
      <c r="E23" s="59">
        <v>24</v>
      </c>
      <c r="F23" s="11">
        <f>ROUNDUP(E23*1.6,-0.5)</f>
        <v>39</v>
      </c>
    </row>
    <row r="24" spans="1:6" s="22" customFormat="1" ht="11.25" customHeight="1">
      <c r="A24" s="10"/>
      <c r="B24" s="33">
        <v>8320</v>
      </c>
      <c r="C24" s="56" t="s">
        <v>429</v>
      </c>
      <c r="D24" s="14" t="s">
        <v>89</v>
      </c>
      <c r="E24" s="59">
        <v>26</v>
      </c>
      <c r="F24" s="11">
        <f>ROUNDUP(E24*1.5,-0.5)</f>
        <v>39</v>
      </c>
    </row>
    <row r="25" spans="1:6" s="22" customFormat="1" ht="11.25" customHeight="1">
      <c r="A25" s="10"/>
      <c r="B25" s="33">
        <v>8330</v>
      </c>
      <c r="C25" s="56" t="s">
        <v>430</v>
      </c>
      <c r="D25" s="14" t="s">
        <v>15</v>
      </c>
      <c r="E25" s="59">
        <v>43.2</v>
      </c>
      <c r="F25" s="11">
        <f>ROUNDUP(E25*1.5,-0.5)</f>
        <v>65</v>
      </c>
    </row>
    <row r="26" spans="1:6" s="22" customFormat="1" ht="11.25" customHeight="1">
      <c r="A26" s="10"/>
      <c r="B26" s="33">
        <v>8340</v>
      </c>
      <c r="C26" s="56" t="s">
        <v>431</v>
      </c>
      <c r="D26" s="14" t="s">
        <v>15</v>
      </c>
      <c r="E26" s="59">
        <v>43.2</v>
      </c>
      <c r="F26" s="11">
        <f>ROUNDUP(E26*1.5,-0.5)</f>
        <v>65</v>
      </c>
    </row>
    <row r="27" spans="1:6" s="22" customFormat="1" ht="11.25" customHeight="1">
      <c r="A27" s="10"/>
      <c r="B27" s="33">
        <v>8350</v>
      </c>
      <c r="C27" s="56" t="s">
        <v>432</v>
      </c>
      <c r="D27" s="14" t="s">
        <v>79</v>
      </c>
      <c r="E27" s="59">
        <v>52</v>
      </c>
      <c r="F27" s="11">
        <f>ROUNDUP(E27*1.5,-0.5)</f>
        <v>78</v>
      </c>
    </row>
    <row r="28" spans="1:6" ht="13.5">
      <c r="A28" s="241" t="s">
        <v>393</v>
      </c>
      <c r="B28" s="242"/>
      <c r="C28" s="242"/>
      <c r="D28" s="242"/>
      <c r="E28" s="242"/>
      <c r="F28" s="243"/>
    </row>
    <row r="29" spans="1:6" ht="11.25" customHeight="1">
      <c r="A29" s="18"/>
      <c r="B29" s="18" t="s">
        <v>350</v>
      </c>
      <c r="C29" s="15" t="s">
        <v>58</v>
      </c>
      <c r="D29" s="16" t="s">
        <v>57</v>
      </c>
      <c r="E29" s="17">
        <v>16.790056800000002</v>
      </c>
      <c r="F29" s="11">
        <f>ROUNDUP(E29*1.5*42,-1)</f>
        <v>1060</v>
      </c>
    </row>
    <row r="30" spans="1:6" ht="11.25" customHeight="1">
      <c r="A30" s="18"/>
      <c r="B30" s="18" t="s">
        <v>351</v>
      </c>
      <c r="C30" s="15" t="s">
        <v>59</v>
      </c>
      <c r="D30" s="16" t="s">
        <v>57</v>
      </c>
      <c r="E30" s="17">
        <v>14.3209308</v>
      </c>
      <c r="F30" s="11">
        <f aca="true" t="shared" si="1" ref="F30:F36">ROUNDUP(E30*1.5*42,-1)</f>
        <v>910</v>
      </c>
    </row>
    <row r="31" spans="1:6" ht="11.25" customHeight="1">
      <c r="A31" s="18"/>
      <c r="B31" s="18" t="s">
        <v>352</v>
      </c>
      <c r="C31" s="15" t="s">
        <v>60</v>
      </c>
      <c r="D31" s="16" t="s">
        <v>15</v>
      </c>
      <c r="E31" s="17">
        <v>30.987531299999997</v>
      </c>
      <c r="F31" s="11">
        <f t="shared" si="1"/>
        <v>1960</v>
      </c>
    </row>
    <row r="32" spans="1:6" ht="11.25" customHeight="1">
      <c r="A32" s="18"/>
      <c r="B32" s="18" t="s">
        <v>353</v>
      </c>
      <c r="C32" s="15" t="s">
        <v>61</v>
      </c>
      <c r="D32" s="16" t="s">
        <v>15</v>
      </c>
      <c r="E32" s="17">
        <v>30.987531299999997</v>
      </c>
      <c r="F32" s="11">
        <f t="shared" si="1"/>
        <v>1960</v>
      </c>
    </row>
    <row r="33" spans="1:6" ht="11.25" customHeight="1">
      <c r="A33" s="18"/>
      <c r="B33" s="18" t="s">
        <v>354</v>
      </c>
      <c r="C33" s="15" t="s">
        <v>62</v>
      </c>
      <c r="D33" s="16" t="s">
        <v>15</v>
      </c>
      <c r="E33" s="17">
        <v>30.987531299999997</v>
      </c>
      <c r="F33" s="11">
        <f t="shared" si="1"/>
        <v>1960</v>
      </c>
    </row>
    <row r="34" spans="1:6" ht="11.25" customHeight="1">
      <c r="A34" s="18"/>
      <c r="B34" s="18" t="s">
        <v>355</v>
      </c>
      <c r="C34" s="15" t="s">
        <v>63</v>
      </c>
      <c r="D34" s="16" t="s">
        <v>15</v>
      </c>
      <c r="E34" s="17">
        <v>30.987531299999997</v>
      </c>
      <c r="F34" s="11">
        <f t="shared" si="1"/>
        <v>1960</v>
      </c>
    </row>
    <row r="35" spans="1:6" ht="11.25" customHeight="1">
      <c r="A35" s="18"/>
      <c r="B35" s="30" t="s">
        <v>357</v>
      </c>
      <c r="C35" s="15" t="s">
        <v>358</v>
      </c>
      <c r="D35" s="16" t="s">
        <v>15</v>
      </c>
      <c r="E35" s="17">
        <v>30.987531299999997</v>
      </c>
      <c r="F35" s="11">
        <f t="shared" si="1"/>
        <v>1960</v>
      </c>
    </row>
    <row r="36" spans="1:7" ht="11.25" customHeight="1">
      <c r="A36" s="18"/>
      <c r="B36" s="18" t="s">
        <v>356</v>
      </c>
      <c r="C36" s="15" t="s">
        <v>64</v>
      </c>
      <c r="D36" s="16" t="s">
        <v>65</v>
      </c>
      <c r="E36" s="17">
        <v>22.098677700000003</v>
      </c>
      <c r="F36" s="11">
        <f t="shared" si="1"/>
        <v>1400</v>
      </c>
      <c r="G36" s="36"/>
    </row>
    <row r="37" spans="1:6" ht="11.25" customHeight="1">
      <c r="A37" s="241" t="s">
        <v>392</v>
      </c>
      <c r="B37" s="242"/>
      <c r="C37" s="242"/>
      <c r="D37" s="242"/>
      <c r="E37" s="242"/>
      <c r="F37" s="243"/>
    </row>
    <row r="38" spans="1:6" ht="11.25" customHeight="1">
      <c r="A38" s="18"/>
      <c r="B38" s="16">
        <v>4510000</v>
      </c>
      <c r="C38" s="15" t="s">
        <v>52</v>
      </c>
      <c r="D38" s="16" t="s">
        <v>21</v>
      </c>
      <c r="E38" s="17">
        <v>22.3904835</v>
      </c>
      <c r="F38" s="11">
        <f>ROUNDUP(E38*1.5*42,-1)</f>
        <v>1420</v>
      </c>
    </row>
    <row r="39" spans="1:6" ht="11.25" customHeight="1">
      <c r="A39" s="18"/>
      <c r="B39" s="16">
        <v>4520000</v>
      </c>
      <c r="C39" s="15" t="s">
        <v>53</v>
      </c>
      <c r="D39" s="16" t="s">
        <v>15</v>
      </c>
      <c r="E39" s="17">
        <v>32.278210800000004</v>
      </c>
      <c r="F39" s="11">
        <f>ROUNDUP(E39*1.5*42,-1)</f>
        <v>2040</v>
      </c>
    </row>
    <row r="40" spans="1:6" ht="11.25" customHeight="1">
      <c r="A40" s="18"/>
      <c r="B40" s="16">
        <v>4530000</v>
      </c>
      <c r="C40" s="15" t="s">
        <v>54</v>
      </c>
      <c r="D40" s="16" t="s">
        <v>15</v>
      </c>
      <c r="E40" s="17">
        <v>36.40838519999999</v>
      </c>
      <c r="F40" s="11">
        <f>ROUNDUP(E40*1.5*42,-1)</f>
        <v>2300</v>
      </c>
    </row>
    <row r="41" spans="1:6" ht="11.25" customHeight="1">
      <c r="A41" s="18"/>
      <c r="B41" s="16">
        <v>4540000</v>
      </c>
      <c r="C41" s="15" t="s">
        <v>55</v>
      </c>
      <c r="D41" s="16" t="s">
        <v>35</v>
      </c>
      <c r="E41" s="17">
        <v>26.543104499999995</v>
      </c>
      <c r="F41" s="11">
        <f>ROUNDUP(E41*1.5*42,-1)</f>
        <v>1680</v>
      </c>
    </row>
    <row r="42" spans="1:6" ht="11.25" customHeight="1">
      <c r="A42" s="18"/>
      <c r="B42" s="16">
        <v>4550000</v>
      </c>
      <c r="C42" s="15" t="s">
        <v>56</v>
      </c>
      <c r="D42" s="16" t="s">
        <v>57</v>
      </c>
      <c r="E42" s="17">
        <v>18.181746</v>
      </c>
      <c r="F42" s="11">
        <f>ROUNDUP(E42*1.5*42,-1)</f>
        <v>1150</v>
      </c>
    </row>
    <row r="43" spans="1:6" ht="13.5">
      <c r="A43" s="241" t="s">
        <v>348</v>
      </c>
      <c r="B43" s="242"/>
      <c r="C43" s="242"/>
      <c r="D43" s="242"/>
      <c r="E43" s="242"/>
      <c r="F43" s="243"/>
    </row>
    <row r="44" spans="1:6" ht="11.25" customHeight="1">
      <c r="A44" s="18">
        <v>101</v>
      </c>
      <c r="B44" s="28" t="s">
        <v>163</v>
      </c>
      <c r="C44" s="15" t="s">
        <v>164</v>
      </c>
      <c r="D44" s="16" t="s">
        <v>21</v>
      </c>
      <c r="E44" s="17">
        <v>21.234483600000004</v>
      </c>
      <c r="F44" s="11">
        <f>ROUNDUP(E44*1.5*42,-1)</f>
        <v>1340</v>
      </c>
    </row>
    <row r="45" spans="1:6" ht="11.25" customHeight="1">
      <c r="A45" s="18">
        <v>102</v>
      </c>
      <c r="B45" s="28" t="s">
        <v>165</v>
      </c>
      <c r="C45" s="15" t="s">
        <v>166</v>
      </c>
      <c r="D45" s="16" t="s">
        <v>15</v>
      </c>
      <c r="E45" s="17">
        <v>28.394949</v>
      </c>
      <c r="F45" s="11">
        <f>ROUNDUP(E45*1.5*42,-1)</f>
        <v>1790</v>
      </c>
    </row>
    <row r="46" spans="1:6" ht="11.25" customHeight="1">
      <c r="A46" s="18">
        <v>103</v>
      </c>
      <c r="B46" s="28" t="s">
        <v>167</v>
      </c>
      <c r="C46" s="15" t="s">
        <v>168</v>
      </c>
      <c r="D46" s="16" t="s">
        <v>169</v>
      </c>
      <c r="E46" s="17">
        <v>21.7283088</v>
      </c>
      <c r="F46" s="11">
        <f>ROUNDUP(E46*1.5*42,-1)</f>
        <v>1370</v>
      </c>
    </row>
    <row r="47" spans="1:6" ht="11.25" customHeight="1">
      <c r="A47" s="18">
        <v>104</v>
      </c>
      <c r="B47" s="28" t="s">
        <v>170</v>
      </c>
      <c r="C47" s="15" t="s">
        <v>171</v>
      </c>
      <c r="D47" s="16" t="s">
        <v>172</v>
      </c>
      <c r="E47" s="17">
        <v>110.9872137</v>
      </c>
      <c r="F47" s="11">
        <f>ROUNDUP(E47*1.5*42,-1)</f>
        <v>7000</v>
      </c>
    </row>
    <row r="48" spans="1:6" ht="13.5">
      <c r="A48" s="241" t="s">
        <v>349</v>
      </c>
      <c r="B48" s="242"/>
      <c r="C48" s="242"/>
      <c r="D48" s="242"/>
      <c r="E48" s="242"/>
      <c r="F48" s="243"/>
    </row>
    <row r="49" spans="1:6" ht="13.5">
      <c r="A49" s="18"/>
      <c r="B49" s="16">
        <v>1591000</v>
      </c>
      <c r="C49" s="15" t="s">
        <v>370</v>
      </c>
      <c r="D49" s="16" t="s">
        <v>183</v>
      </c>
      <c r="E49" s="17">
        <v>24.139499999999998</v>
      </c>
      <c r="F49" s="11">
        <f>ROUNDUP(E49*1.5*42,-1)</f>
        <v>1530</v>
      </c>
    </row>
    <row r="50" spans="1:6" ht="13.5">
      <c r="A50" s="18"/>
      <c r="B50" s="16">
        <v>1592000</v>
      </c>
      <c r="C50" s="15" t="s">
        <v>371</v>
      </c>
      <c r="D50" s="16" t="s">
        <v>57</v>
      </c>
      <c r="E50" s="17">
        <v>22.572</v>
      </c>
      <c r="F50" s="11">
        <f aca="true" t="shared" si="2" ref="F50:F65">ROUNDUP(E50*1.5*42,-1)</f>
        <v>1430</v>
      </c>
    </row>
    <row r="51" spans="1:6" ht="13.5">
      <c r="A51" s="18"/>
      <c r="B51" s="16">
        <v>1593000</v>
      </c>
      <c r="C51" s="15" t="s">
        <v>337</v>
      </c>
      <c r="D51" s="16" t="s">
        <v>51</v>
      </c>
      <c r="E51" s="17">
        <v>25.916</v>
      </c>
      <c r="F51" s="11">
        <f t="shared" si="2"/>
        <v>1640</v>
      </c>
    </row>
    <row r="52" spans="1:6" ht="13.5">
      <c r="A52" s="18"/>
      <c r="B52" s="16">
        <v>1594000</v>
      </c>
      <c r="C52" s="15" t="s">
        <v>344</v>
      </c>
      <c r="D52" s="16" t="s">
        <v>35</v>
      </c>
      <c r="E52" s="17">
        <v>27.504399999999997</v>
      </c>
      <c r="F52" s="11">
        <f t="shared" si="2"/>
        <v>1740</v>
      </c>
    </row>
    <row r="53" spans="1:6" ht="13.5">
      <c r="A53" s="18">
        <v>41</v>
      </c>
      <c r="B53" s="16">
        <v>1500000</v>
      </c>
      <c r="C53" s="15" t="s">
        <v>34</v>
      </c>
      <c r="D53" s="16" t="s">
        <v>35</v>
      </c>
      <c r="E53" s="17">
        <v>31.110987599999998</v>
      </c>
      <c r="F53" s="11">
        <f t="shared" si="2"/>
        <v>1960</v>
      </c>
    </row>
    <row r="54" spans="1:6" ht="13.5">
      <c r="A54" s="18">
        <v>42</v>
      </c>
      <c r="B54" s="16">
        <v>1510000</v>
      </c>
      <c r="C54" s="15" t="s">
        <v>36</v>
      </c>
      <c r="D54" s="16" t="s">
        <v>35</v>
      </c>
      <c r="E54" s="17">
        <v>31.110987599999998</v>
      </c>
      <c r="F54" s="11">
        <f t="shared" si="2"/>
        <v>1960</v>
      </c>
    </row>
    <row r="55" spans="1:6" ht="13.5">
      <c r="A55" s="18">
        <v>43</v>
      </c>
      <c r="B55" s="16">
        <v>1520000</v>
      </c>
      <c r="C55" s="15" t="s">
        <v>37</v>
      </c>
      <c r="D55" s="16" t="s">
        <v>35</v>
      </c>
      <c r="E55" s="17">
        <v>31.110987599999998</v>
      </c>
      <c r="F55" s="11">
        <f t="shared" si="2"/>
        <v>1960</v>
      </c>
    </row>
    <row r="56" spans="1:6" ht="13.5">
      <c r="A56" s="18">
        <v>44</v>
      </c>
      <c r="B56" s="16">
        <v>1530000</v>
      </c>
      <c r="C56" s="15" t="s">
        <v>38</v>
      </c>
      <c r="D56" s="16" t="s">
        <v>35</v>
      </c>
      <c r="E56" s="17">
        <v>31.110987599999998</v>
      </c>
      <c r="F56" s="11">
        <f t="shared" si="2"/>
        <v>1960</v>
      </c>
    </row>
    <row r="57" spans="1:6" ht="13.5">
      <c r="A57" s="18"/>
      <c r="B57" s="16">
        <v>1560000</v>
      </c>
      <c r="C57" s="15" t="s">
        <v>39</v>
      </c>
      <c r="D57" s="16" t="s">
        <v>40</v>
      </c>
      <c r="E57" s="17">
        <v>40.31409360000001</v>
      </c>
      <c r="F57" s="11">
        <f t="shared" si="2"/>
        <v>2540</v>
      </c>
    </row>
    <row r="58" spans="1:6" ht="13.5">
      <c r="A58" s="18"/>
      <c r="B58" s="16">
        <v>1570000</v>
      </c>
      <c r="C58" s="15" t="s">
        <v>41</v>
      </c>
      <c r="D58" s="16" t="s">
        <v>40</v>
      </c>
      <c r="E58" s="17">
        <v>40.31409360000001</v>
      </c>
      <c r="F58" s="11">
        <f t="shared" si="2"/>
        <v>2540</v>
      </c>
    </row>
    <row r="59" spans="1:6" ht="13.5">
      <c r="A59" s="18"/>
      <c r="B59" s="16">
        <v>1580000</v>
      </c>
      <c r="C59" s="15" t="s">
        <v>42</v>
      </c>
      <c r="D59" s="16" t="s">
        <v>40</v>
      </c>
      <c r="E59" s="17">
        <v>40.31409360000001</v>
      </c>
      <c r="F59" s="11">
        <f t="shared" si="2"/>
        <v>2540</v>
      </c>
    </row>
    <row r="60" spans="1:6" ht="13.5">
      <c r="A60" s="18"/>
      <c r="B60" s="16">
        <v>1590000</v>
      </c>
      <c r="C60" s="15" t="s">
        <v>43</v>
      </c>
      <c r="D60" s="16" t="s">
        <v>40</v>
      </c>
      <c r="E60" s="17">
        <v>40.31409360000001</v>
      </c>
      <c r="F60" s="11">
        <f t="shared" si="2"/>
        <v>2540</v>
      </c>
    </row>
    <row r="61" spans="1:6" ht="13.5">
      <c r="A61" s="18"/>
      <c r="B61" s="16">
        <v>1597000</v>
      </c>
      <c r="C61" s="15" t="s">
        <v>398</v>
      </c>
      <c r="D61" s="16" t="s">
        <v>51</v>
      </c>
      <c r="E61" s="17">
        <v>29.1764</v>
      </c>
      <c r="F61" s="11">
        <f t="shared" si="2"/>
        <v>1840</v>
      </c>
    </row>
    <row r="62" spans="1:6" ht="13.5">
      <c r="A62" s="18"/>
      <c r="B62" s="16">
        <v>1595000</v>
      </c>
      <c r="C62" s="15" t="s">
        <v>372</v>
      </c>
      <c r="D62" s="16" t="s">
        <v>12</v>
      </c>
      <c r="E62" s="17">
        <v>23.669249999999998</v>
      </c>
      <c r="F62" s="11">
        <f t="shared" si="2"/>
        <v>1500</v>
      </c>
    </row>
    <row r="63" spans="1:6" ht="13.5">
      <c r="A63" s="18"/>
      <c r="B63" s="16">
        <v>1596000</v>
      </c>
      <c r="C63" s="15" t="s">
        <v>373</v>
      </c>
      <c r="D63" s="16" t="s">
        <v>12</v>
      </c>
      <c r="E63" s="17">
        <v>37.3065</v>
      </c>
      <c r="F63" s="11">
        <f t="shared" si="2"/>
        <v>2360</v>
      </c>
    </row>
    <row r="64" spans="1:6" ht="13.5">
      <c r="A64" s="18">
        <v>45</v>
      </c>
      <c r="B64" s="16">
        <v>1540000</v>
      </c>
      <c r="C64" s="15" t="s">
        <v>44</v>
      </c>
      <c r="D64" s="16" t="s">
        <v>45</v>
      </c>
      <c r="E64" s="17">
        <v>44.50599615</v>
      </c>
      <c r="F64" s="11">
        <f t="shared" si="2"/>
        <v>2810</v>
      </c>
    </row>
    <row r="65" spans="1:6" ht="13.5">
      <c r="A65" s="18">
        <v>46</v>
      </c>
      <c r="B65" s="16">
        <v>1550000</v>
      </c>
      <c r="C65" s="15" t="s">
        <v>46</v>
      </c>
      <c r="D65" s="16" t="s">
        <v>45</v>
      </c>
      <c r="E65" s="17">
        <v>44.50599615</v>
      </c>
      <c r="F65" s="11">
        <f t="shared" si="2"/>
        <v>2810</v>
      </c>
    </row>
    <row r="66" spans="1:6" ht="13.5">
      <c r="A66" s="241" t="s">
        <v>67</v>
      </c>
      <c r="B66" s="242"/>
      <c r="C66" s="242"/>
      <c r="D66" s="242"/>
      <c r="E66" s="242"/>
      <c r="F66" s="243"/>
    </row>
    <row r="67" spans="1:6" ht="13.5">
      <c r="A67" s="18">
        <v>47</v>
      </c>
      <c r="B67" s="16">
        <v>9111000</v>
      </c>
      <c r="C67" s="15" t="s">
        <v>68</v>
      </c>
      <c r="D67" s="16" t="s">
        <v>57</v>
      </c>
      <c r="E67" s="17">
        <v>30.2467935</v>
      </c>
      <c r="F67" s="11">
        <f>ROUNDUP(E67*1.5*42,-1)</f>
        <v>1910</v>
      </c>
    </row>
    <row r="68" spans="1:6" ht="13.5">
      <c r="A68" s="18">
        <v>48</v>
      </c>
      <c r="B68" s="16">
        <v>9112000</v>
      </c>
      <c r="C68" s="15" t="s">
        <v>69</v>
      </c>
      <c r="D68" s="16" t="s">
        <v>57</v>
      </c>
      <c r="E68" s="17">
        <v>30.2467935</v>
      </c>
      <c r="F68" s="11">
        <f aca="true" t="shared" si="3" ref="F68:F80">ROUNDUP(E68*1.5*42,-1)</f>
        <v>1910</v>
      </c>
    </row>
    <row r="69" spans="1:6" ht="13.5">
      <c r="A69" s="18">
        <v>49</v>
      </c>
      <c r="B69" s="16">
        <v>9100000</v>
      </c>
      <c r="C69" s="15" t="s">
        <v>70</v>
      </c>
      <c r="D69" s="16" t="s">
        <v>15</v>
      </c>
      <c r="E69" s="17">
        <v>38.19737922</v>
      </c>
      <c r="F69" s="11">
        <f t="shared" si="3"/>
        <v>2410</v>
      </c>
    </row>
    <row r="70" spans="1:6" ht="13.5">
      <c r="A70" s="18">
        <v>50</v>
      </c>
      <c r="B70" s="16">
        <v>9102000</v>
      </c>
      <c r="C70" s="15" t="s">
        <v>71</v>
      </c>
      <c r="D70" s="16" t="s">
        <v>15</v>
      </c>
      <c r="E70" s="17">
        <v>40.02453246000001</v>
      </c>
      <c r="F70" s="11">
        <f t="shared" si="3"/>
        <v>2530</v>
      </c>
    </row>
    <row r="71" spans="1:6" ht="13.5">
      <c r="A71" s="18">
        <v>52</v>
      </c>
      <c r="B71" s="16">
        <v>9104000</v>
      </c>
      <c r="C71" s="15" t="s">
        <v>72</v>
      </c>
      <c r="D71" s="16" t="s">
        <v>15</v>
      </c>
      <c r="E71" s="17">
        <v>33.98751939</v>
      </c>
      <c r="F71" s="11">
        <f t="shared" si="3"/>
        <v>2150</v>
      </c>
    </row>
    <row r="72" spans="1:6" ht="13.5">
      <c r="A72" s="18">
        <v>53</v>
      </c>
      <c r="B72" s="16">
        <v>9105000</v>
      </c>
      <c r="C72" s="15" t="s">
        <v>73</v>
      </c>
      <c r="D72" s="16" t="s">
        <v>74</v>
      </c>
      <c r="E72" s="17">
        <v>28.172727660000003</v>
      </c>
      <c r="F72" s="11">
        <f t="shared" si="3"/>
        <v>1780</v>
      </c>
    </row>
    <row r="73" spans="1:6" ht="13.5">
      <c r="A73" s="18">
        <v>54</v>
      </c>
      <c r="B73" s="16">
        <v>9106000</v>
      </c>
      <c r="C73" s="15" t="s">
        <v>75</v>
      </c>
      <c r="D73" s="16" t="s">
        <v>15</v>
      </c>
      <c r="E73" s="17">
        <v>37.6541715</v>
      </c>
      <c r="F73" s="11">
        <f t="shared" si="3"/>
        <v>2380</v>
      </c>
    </row>
    <row r="74" spans="1:6" ht="13.5">
      <c r="A74" s="18"/>
      <c r="B74" s="16">
        <v>9107400</v>
      </c>
      <c r="C74" s="15" t="s">
        <v>76</v>
      </c>
      <c r="D74" s="16" t="s">
        <v>74</v>
      </c>
      <c r="E74" s="17">
        <v>48.372423000000005</v>
      </c>
      <c r="F74" s="11">
        <f t="shared" si="3"/>
        <v>3050</v>
      </c>
    </row>
    <row r="75" spans="1:6" ht="13.5">
      <c r="A75" s="18">
        <v>55</v>
      </c>
      <c r="B75" s="16">
        <v>9107000</v>
      </c>
      <c r="C75" s="15" t="s">
        <v>77</v>
      </c>
      <c r="D75" s="16" t="s">
        <v>15</v>
      </c>
      <c r="E75" s="17">
        <v>70.24663470000002</v>
      </c>
      <c r="F75" s="11">
        <f t="shared" si="3"/>
        <v>4430</v>
      </c>
    </row>
    <row r="76" spans="1:6" ht="13.5">
      <c r="A76" s="18"/>
      <c r="B76" s="16">
        <v>9108000</v>
      </c>
      <c r="C76" s="15" t="s">
        <v>78</v>
      </c>
      <c r="D76" s="16" t="s">
        <v>79</v>
      </c>
      <c r="E76" s="17">
        <v>48.3050832</v>
      </c>
      <c r="F76" s="11">
        <f t="shared" si="3"/>
        <v>3050</v>
      </c>
    </row>
    <row r="77" spans="1:6" ht="13.5">
      <c r="A77" s="18"/>
      <c r="B77" s="16">
        <v>9116000</v>
      </c>
      <c r="C77" s="15" t="s">
        <v>80</v>
      </c>
      <c r="D77" s="16" t="s">
        <v>15</v>
      </c>
      <c r="E77" s="17">
        <v>55.7573544</v>
      </c>
      <c r="F77" s="11">
        <f t="shared" si="3"/>
        <v>3520</v>
      </c>
    </row>
    <row r="78" spans="1:6" ht="13.5">
      <c r="A78" s="18"/>
      <c r="B78" s="16">
        <v>9117000</v>
      </c>
      <c r="C78" s="15" t="s">
        <v>81</v>
      </c>
      <c r="D78" s="16" t="s">
        <v>79</v>
      </c>
      <c r="E78" s="17">
        <v>84.39921600000001</v>
      </c>
      <c r="F78" s="11">
        <f t="shared" si="3"/>
        <v>5320</v>
      </c>
    </row>
    <row r="79" spans="1:6" ht="13.5">
      <c r="A79" s="18">
        <v>57</v>
      </c>
      <c r="B79" s="16">
        <v>9113000</v>
      </c>
      <c r="C79" s="15" t="s">
        <v>82</v>
      </c>
      <c r="D79" s="16" t="s">
        <v>51</v>
      </c>
      <c r="E79" s="17">
        <v>23.3035</v>
      </c>
      <c r="F79" s="11">
        <f t="shared" si="3"/>
        <v>1470</v>
      </c>
    </row>
    <row r="80" spans="1:6" ht="13.5">
      <c r="A80" s="18"/>
      <c r="B80" s="16">
        <v>9114000</v>
      </c>
      <c r="C80" s="15" t="s">
        <v>83</v>
      </c>
      <c r="D80" s="16" t="s">
        <v>35</v>
      </c>
      <c r="E80" s="17">
        <v>38.832618000000004</v>
      </c>
      <c r="F80" s="11">
        <f t="shared" si="3"/>
        <v>2450</v>
      </c>
    </row>
    <row r="81" spans="1:6" ht="13.5">
      <c r="A81" s="241" t="s">
        <v>84</v>
      </c>
      <c r="B81" s="242"/>
      <c r="C81" s="242"/>
      <c r="D81" s="242"/>
      <c r="E81" s="242"/>
      <c r="F81" s="243"/>
    </row>
    <row r="82" spans="1:6" ht="13.5">
      <c r="A82" s="245" t="s">
        <v>85</v>
      </c>
      <c r="B82" s="246"/>
      <c r="C82" s="246"/>
      <c r="D82" s="246"/>
      <c r="E82" s="246"/>
      <c r="F82" s="247"/>
    </row>
    <row r="83" spans="1:6" ht="13.5">
      <c r="A83" s="245" t="s">
        <v>86</v>
      </c>
      <c r="B83" s="246"/>
      <c r="C83" s="246"/>
      <c r="D83" s="246"/>
      <c r="E83" s="246"/>
      <c r="F83" s="247"/>
    </row>
    <row r="84" spans="1:6" ht="13.5">
      <c r="A84" s="18">
        <v>63</v>
      </c>
      <c r="B84" s="16">
        <v>2080000</v>
      </c>
      <c r="C84" s="15" t="s">
        <v>87</v>
      </c>
      <c r="D84" s="16" t="s">
        <v>57</v>
      </c>
      <c r="E84" s="17">
        <v>16.308577230000004</v>
      </c>
      <c r="F84" s="11">
        <f>ROUNDUP(E84*1.5*42,-1)</f>
        <v>1030</v>
      </c>
    </row>
    <row r="85" spans="1:6" ht="13.5">
      <c r="A85" s="18">
        <v>64</v>
      </c>
      <c r="B85" s="16">
        <v>2083000</v>
      </c>
      <c r="C85" s="15" t="s">
        <v>88</v>
      </c>
      <c r="D85" s="16" t="s">
        <v>89</v>
      </c>
      <c r="E85" s="17">
        <v>17.777707200000002</v>
      </c>
      <c r="F85" s="11">
        <f>ROUNDUP(E85*1.5*42,-1)</f>
        <v>1120</v>
      </c>
    </row>
    <row r="86" spans="1:6" ht="13.5">
      <c r="A86" s="18">
        <v>65</v>
      </c>
      <c r="B86" s="16">
        <v>2132000</v>
      </c>
      <c r="C86" s="15" t="s">
        <v>90</v>
      </c>
      <c r="D86" s="16" t="s">
        <v>57</v>
      </c>
      <c r="E86" s="17">
        <v>23.61719019</v>
      </c>
      <c r="F86" s="11">
        <f>ROUNDUP(E86*1.5*42,-1)</f>
        <v>1490</v>
      </c>
    </row>
    <row r="87" spans="1:6" ht="13.5">
      <c r="A87" s="245" t="s">
        <v>91</v>
      </c>
      <c r="B87" s="246"/>
      <c r="C87" s="246"/>
      <c r="D87" s="246"/>
      <c r="E87" s="246"/>
      <c r="F87" s="247"/>
    </row>
    <row r="88" spans="1:6" ht="13.5">
      <c r="A88" s="18">
        <v>66</v>
      </c>
      <c r="B88" s="16">
        <v>2082100</v>
      </c>
      <c r="C88" s="15" t="s">
        <v>92</v>
      </c>
      <c r="D88" s="16" t="s">
        <v>57</v>
      </c>
      <c r="E88" s="17">
        <v>13.62957552</v>
      </c>
      <c r="F88" s="11">
        <f>ROUNDUP(E88*1.5*42,-1)</f>
        <v>860</v>
      </c>
    </row>
    <row r="89" spans="1:6" ht="13.5">
      <c r="A89" s="18">
        <v>67</v>
      </c>
      <c r="B89" s="16">
        <v>2084000</v>
      </c>
      <c r="C89" s="15" t="s">
        <v>93</v>
      </c>
      <c r="D89" s="16" t="s">
        <v>21</v>
      </c>
      <c r="E89" s="17">
        <v>19.938192450000003</v>
      </c>
      <c r="F89" s="11">
        <f>ROUNDUP(E89*1.5*42,-1)</f>
        <v>1260</v>
      </c>
    </row>
    <row r="90" spans="1:6" ht="13.5">
      <c r="A90" s="245" t="s">
        <v>94</v>
      </c>
      <c r="B90" s="246"/>
      <c r="C90" s="246"/>
      <c r="D90" s="246"/>
      <c r="E90" s="246"/>
      <c r="F90" s="247"/>
    </row>
    <row r="91" spans="1:6" ht="13.5">
      <c r="A91" s="18">
        <v>68</v>
      </c>
      <c r="B91" s="16">
        <v>2090000</v>
      </c>
      <c r="C91" s="15" t="s">
        <v>95</v>
      </c>
      <c r="D91" s="16" t="s">
        <v>57</v>
      </c>
      <c r="E91" s="17">
        <v>16.308577230000004</v>
      </c>
      <c r="F91" s="11">
        <f>ROUNDUP(E91*1.5*42,-1)</f>
        <v>1030</v>
      </c>
    </row>
    <row r="92" spans="1:6" ht="13.5">
      <c r="A92" s="18">
        <v>69</v>
      </c>
      <c r="B92" s="16">
        <v>2072000</v>
      </c>
      <c r="C92" s="2" t="s">
        <v>96</v>
      </c>
      <c r="D92" s="16" t="s">
        <v>57</v>
      </c>
      <c r="E92" s="17">
        <v>17.60486838</v>
      </c>
      <c r="F92" s="11">
        <f>ROUNDUP(E92*1.5*42,-1)</f>
        <v>1110</v>
      </c>
    </row>
    <row r="93" spans="1:6" ht="13.5">
      <c r="A93" s="245" t="s">
        <v>97</v>
      </c>
      <c r="B93" s="246"/>
      <c r="C93" s="246"/>
      <c r="D93" s="246"/>
      <c r="E93" s="246"/>
      <c r="F93" s="247"/>
    </row>
    <row r="94" spans="1:6" ht="13.5">
      <c r="A94" s="18">
        <v>70</v>
      </c>
      <c r="B94" s="16">
        <v>2011000</v>
      </c>
      <c r="C94" s="15" t="s">
        <v>98</v>
      </c>
      <c r="D94" s="16" t="s">
        <v>51</v>
      </c>
      <c r="E94" s="17">
        <v>18.141199999999998</v>
      </c>
      <c r="F94" s="11">
        <f>ROUNDUP(E94*1.5*42,-1)</f>
        <v>1150</v>
      </c>
    </row>
    <row r="95" spans="1:6" ht="13.5">
      <c r="A95" s="18"/>
      <c r="B95" s="16">
        <v>2069000</v>
      </c>
      <c r="C95" s="15" t="s">
        <v>47</v>
      </c>
      <c r="D95" s="16" t="s">
        <v>48</v>
      </c>
      <c r="E95" s="17">
        <v>20.6284254</v>
      </c>
      <c r="F95" s="11">
        <f>ROUNDUP(E95*1.5*42,-1)</f>
        <v>1300</v>
      </c>
    </row>
    <row r="96" spans="1:6" ht="13.5">
      <c r="A96" s="18"/>
      <c r="B96" s="16" t="s">
        <v>99</v>
      </c>
      <c r="C96" s="15" t="s">
        <v>100</v>
      </c>
      <c r="D96" s="16" t="s">
        <v>51</v>
      </c>
      <c r="E96" s="17">
        <v>19.2142896</v>
      </c>
      <c r="F96" s="11">
        <f>ROUNDUP(E96*1.5*42,-1)</f>
        <v>1220</v>
      </c>
    </row>
    <row r="97" spans="1:6" ht="13.5">
      <c r="A97" s="245" t="s">
        <v>101</v>
      </c>
      <c r="B97" s="246"/>
      <c r="C97" s="246"/>
      <c r="D97" s="246"/>
      <c r="E97" s="246"/>
      <c r="F97" s="247"/>
    </row>
    <row r="98" spans="1:6" ht="13.5">
      <c r="A98" s="245" t="s">
        <v>102</v>
      </c>
      <c r="B98" s="246"/>
      <c r="C98" s="246"/>
      <c r="D98" s="246"/>
      <c r="E98" s="246"/>
      <c r="F98" s="247"/>
    </row>
    <row r="99" spans="1:6" ht="13.5">
      <c r="A99" s="18">
        <v>71</v>
      </c>
      <c r="B99" s="16">
        <v>2073000</v>
      </c>
      <c r="C99" s="15" t="s">
        <v>103</v>
      </c>
      <c r="D99" s="16" t="s">
        <v>15</v>
      </c>
      <c r="E99" s="17">
        <v>19.51844103</v>
      </c>
      <c r="F99" s="11">
        <f>ROUNDUP(E99*1.5*42,-1)</f>
        <v>1230</v>
      </c>
    </row>
    <row r="100" spans="1:6" ht="13.5">
      <c r="A100" s="18">
        <v>72</v>
      </c>
      <c r="B100" s="16">
        <v>2075000</v>
      </c>
      <c r="C100" s="15" t="s">
        <v>104</v>
      </c>
      <c r="D100" s="16" t="s">
        <v>15</v>
      </c>
      <c r="E100" s="17">
        <v>19.78185</v>
      </c>
      <c r="F100" s="11">
        <f>ROUNDUP(E100*1.5*42,-1)</f>
        <v>1250</v>
      </c>
    </row>
    <row r="101" spans="1:6" ht="13.5">
      <c r="A101" s="245" t="s">
        <v>105</v>
      </c>
      <c r="B101" s="246"/>
      <c r="C101" s="246"/>
      <c r="D101" s="246"/>
      <c r="E101" s="246"/>
      <c r="F101" s="247"/>
    </row>
    <row r="102" spans="1:6" ht="13.5">
      <c r="A102" s="18">
        <v>73</v>
      </c>
      <c r="B102" s="38">
        <v>2070200</v>
      </c>
      <c r="C102" s="15" t="s">
        <v>106</v>
      </c>
      <c r="D102" s="16" t="s">
        <v>15</v>
      </c>
      <c r="E102" s="17">
        <v>21.140349999999998</v>
      </c>
      <c r="F102" s="11">
        <f>ROUNDUP(E102*1.5*42,-1)</f>
        <v>1340</v>
      </c>
    </row>
    <row r="103" spans="1:6" ht="13.5">
      <c r="A103" s="18">
        <v>74</v>
      </c>
      <c r="B103" s="28" t="s">
        <v>107</v>
      </c>
      <c r="C103" s="15" t="s">
        <v>108</v>
      </c>
      <c r="D103" s="16" t="s">
        <v>15</v>
      </c>
      <c r="E103" s="17">
        <v>22.197442740000003</v>
      </c>
      <c r="F103" s="11">
        <f>ROUNDUP(E103*1.5*42,-1)</f>
        <v>1400</v>
      </c>
    </row>
    <row r="104" spans="1:6" ht="13.5">
      <c r="A104" s="18">
        <v>75</v>
      </c>
      <c r="B104" s="28" t="s">
        <v>109</v>
      </c>
      <c r="C104" s="15" t="s">
        <v>110</v>
      </c>
      <c r="D104" s="16" t="s">
        <v>15</v>
      </c>
      <c r="E104" s="17">
        <v>24.48435</v>
      </c>
      <c r="F104" s="11">
        <f>ROUNDUP(E104*1.5*42,-1)</f>
        <v>1550</v>
      </c>
    </row>
    <row r="105" spans="1:6" ht="13.5">
      <c r="A105" s="18">
        <v>76</v>
      </c>
      <c r="B105" s="28" t="s">
        <v>111</v>
      </c>
      <c r="C105" s="15" t="s">
        <v>112</v>
      </c>
      <c r="D105" s="16" t="s">
        <v>15</v>
      </c>
      <c r="E105" s="17">
        <v>16.27154034</v>
      </c>
      <c r="F105" s="11">
        <f>ROUNDUP(E105*1.5*42,-1)</f>
        <v>1030</v>
      </c>
    </row>
    <row r="106" spans="1:6" ht="13.5">
      <c r="A106" s="18">
        <v>78</v>
      </c>
      <c r="B106" s="28" t="s">
        <v>113</v>
      </c>
      <c r="C106" s="15" t="s">
        <v>114</v>
      </c>
      <c r="D106" s="16" t="s">
        <v>115</v>
      </c>
      <c r="E106" s="17">
        <v>24.5366</v>
      </c>
      <c r="F106" s="11">
        <f>ROUNDUP(E106*1.5*42,-1)</f>
        <v>1550</v>
      </c>
    </row>
    <row r="107" spans="1:6" ht="13.5">
      <c r="A107" s="245" t="s">
        <v>116</v>
      </c>
      <c r="B107" s="246"/>
      <c r="C107" s="246"/>
      <c r="D107" s="246"/>
      <c r="E107" s="246"/>
      <c r="F107" s="247"/>
    </row>
    <row r="108" spans="1:6" ht="13.5">
      <c r="A108" s="18">
        <v>79</v>
      </c>
      <c r="B108" s="28" t="s">
        <v>117</v>
      </c>
      <c r="C108" s="15" t="s">
        <v>118</v>
      </c>
      <c r="D108" s="16" t="s">
        <v>15</v>
      </c>
      <c r="E108" s="17">
        <v>16.77771117</v>
      </c>
      <c r="F108" s="11">
        <f>ROUNDUP(E108*1.5*42,-1)</f>
        <v>1060</v>
      </c>
    </row>
    <row r="109" spans="1:6" ht="13.5">
      <c r="A109" s="18"/>
      <c r="B109" s="16" t="s">
        <v>119</v>
      </c>
      <c r="C109" s="15" t="s">
        <v>120</v>
      </c>
      <c r="D109" s="16" t="s">
        <v>15</v>
      </c>
      <c r="E109" s="17">
        <v>19.3938624</v>
      </c>
      <c r="F109" s="11">
        <f>ROUNDUP(E109*1.5*42,-1)</f>
        <v>1230</v>
      </c>
    </row>
    <row r="110" spans="1:6" ht="13.5">
      <c r="A110" s="18">
        <v>80</v>
      </c>
      <c r="B110" s="28" t="s">
        <v>121</v>
      </c>
      <c r="C110" s="15" t="s">
        <v>122</v>
      </c>
      <c r="D110" s="16" t="s">
        <v>123</v>
      </c>
      <c r="E110" s="17">
        <v>20.586499999999997</v>
      </c>
      <c r="F110" s="11">
        <f>ROUNDUP(E110*1.5*42,-1)</f>
        <v>1300</v>
      </c>
    </row>
    <row r="111" spans="1:6" ht="13.5">
      <c r="A111" s="245" t="s">
        <v>124</v>
      </c>
      <c r="B111" s="246"/>
      <c r="C111" s="246"/>
      <c r="D111" s="246"/>
      <c r="E111" s="246"/>
      <c r="F111" s="247"/>
    </row>
    <row r="112" spans="1:6" ht="13.5">
      <c r="A112" s="245" t="s">
        <v>125</v>
      </c>
      <c r="B112" s="246"/>
      <c r="C112" s="246"/>
      <c r="D112" s="246"/>
      <c r="E112" s="246"/>
      <c r="F112" s="247"/>
    </row>
    <row r="113" spans="1:6" ht="13.5">
      <c r="A113" s="18">
        <v>81</v>
      </c>
      <c r="B113" s="28" t="s">
        <v>126</v>
      </c>
      <c r="C113" s="15" t="s">
        <v>127</v>
      </c>
      <c r="D113" s="16" t="s">
        <v>79</v>
      </c>
      <c r="E113" s="17">
        <v>16.24684908</v>
      </c>
      <c r="F113" s="11">
        <f>ROUNDUP(E113*1.5*42,-1)</f>
        <v>1030</v>
      </c>
    </row>
    <row r="114" spans="1:6" ht="13.5">
      <c r="A114" s="18">
        <v>82</v>
      </c>
      <c r="B114" s="28" t="s">
        <v>128</v>
      </c>
      <c r="C114" s="15" t="s">
        <v>129</v>
      </c>
      <c r="D114" s="16" t="s">
        <v>35</v>
      </c>
      <c r="E114" s="17">
        <v>17.378349999999998</v>
      </c>
      <c r="F114" s="11">
        <f>ROUNDUP(E114*1.5*42,-1)</f>
        <v>1100</v>
      </c>
    </row>
    <row r="115" spans="1:6" ht="13.5">
      <c r="A115" s="245" t="s">
        <v>130</v>
      </c>
      <c r="B115" s="246"/>
      <c r="C115" s="246"/>
      <c r="D115" s="246"/>
      <c r="E115" s="246"/>
      <c r="F115" s="247"/>
    </row>
    <row r="116" spans="1:6" ht="13.5">
      <c r="A116" s="18"/>
      <c r="B116" s="16">
        <v>2067000</v>
      </c>
      <c r="C116" s="15" t="s">
        <v>49</v>
      </c>
      <c r="D116" s="16" t="s">
        <v>15</v>
      </c>
      <c r="E116" s="17">
        <v>30.9987546</v>
      </c>
      <c r="F116" s="11">
        <f>ROUNDUP(E116*1.5*42,-1)</f>
        <v>1960</v>
      </c>
    </row>
    <row r="117" spans="1:6" ht="13.5">
      <c r="A117" s="18"/>
      <c r="B117" s="16">
        <v>2068000</v>
      </c>
      <c r="C117" s="15" t="s">
        <v>50</v>
      </c>
      <c r="D117" s="16" t="s">
        <v>51</v>
      </c>
      <c r="E117" s="17">
        <v>21.0773574</v>
      </c>
      <c r="F117" s="11">
        <f>ROUNDUP(E117*1.5*42,-1)</f>
        <v>1330</v>
      </c>
    </row>
    <row r="118" spans="1:6" ht="13.5">
      <c r="A118" s="18">
        <v>84</v>
      </c>
      <c r="B118" s="28" t="s">
        <v>131</v>
      </c>
      <c r="C118" s="15" t="s">
        <v>132</v>
      </c>
      <c r="D118" s="16" t="s">
        <v>15</v>
      </c>
      <c r="E118" s="17">
        <v>21.234483600000004</v>
      </c>
      <c r="F118" s="11">
        <f>ROUNDUP(E118*1.5*42,-1)</f>
        <v>1340</v>
      </c>
    </row>
    <row r="119" spans="1:6" ht="13.5">
      <c r="A119" s="245" t="s">
        <v>133</v>
      </c>
      <c r="B119" s="246"/>
      <c r="C119" s="246"/>
      <c r="D119" s="246"/>
      <c r="E119" s="246"/>
      <c r="F119" s="247"/>
    </row>
    <row r="120" spans="1:6" ht="13.5">
      <c r="A120" s="18">
        <v>85</v>
      </c>
      <c r="B120" s="28" t="s">
        <v>134</v>
      </c>
      <c r="C120" s="15" t="s">
        <v>135</v>
      </c>
      <c r="D120" s="16" t="s">
        <v>15</v>
      </c>
      <c r="E120" s="17">
        <v>23.25125</v>
      </c>
      <c r="F120" s="11">
        <f>ROUNDUP(E120*1.5*42,-1)</f>
        <v>1470</v>
      </c>
    </row>
    <row r="121" spans="1:6" ht="13.5">
      <c r="A121" s="245" t="s">
        <v>136</v>
      </c>
      <c r="B121" s="246"/>
      <c r="C121" s="246"/>
      <c r="D121" s="246"/>
      <c r="E121" s="246"/>
      <c r="F121" s="247"/>
    </row>
    <row r="122" spans="1:6" ht="13.5">
      <c r="A122" s="18">
        <v>86</v>
      </c>
      <c r="B122" s="28" t="s">
        <v>137</v>
      </c>
      <c r="C122" s="15" t="s">
        <v>138</v>
      </c>
      <c r="D122" s="16" t="s">
        <v>115</v>
      </c>
      <c r="E122" s="17">
        <v>18.6419013</v>
      </c>
      <c r="F122" s="11">
        <f>ROUNDUP(E122*1.5*42,-1)</f>
        <v>1180</v>
      </c>
    </row>
    <row r="123" spans="1:6" ht="13.5">
      <c r="A123" s="245" t="s">
        <v>139</v>
      </c>
      <c r="B123" s="246"/>
      <c r="C123" s="246"/>
      <c r="D123" s="246"/>
      <c r="E123" s="246"/>
      <c r="F123" s="247"/>
    </row>
    <row r="124" spans="1:6" ht="13.5">
      <c r="A124" s="18">
        <v>87</v>
      </c>
      <c r="B124" s="28" t="s">
        <v>140</v>
      </c>
      <c r="C124" s="15" t="s">
        <v>141</v>
      </c>
      <c r="D124" s="16" t="s">
        <v>142</v>
      </c>
      <c r="E124" s="17">
        <v>14.209820130000002</v>
      </c>
      <c r="F124" s="11">
        <f>ROUNDUP(E124*1.5*42,-1)</f>
        <v>900</v>
      </c>
    </row>
    <row r="125" spans="1:6" ht="13.5">
      <c r="A125" s="18">
        <v>88</v>
      </c>
      <c r="B125" s="28" t="s">
        <v>143</v>
      </c>
      <c r="C125" s="15" t="s">
        <v>144</v>
      </c>
      <c r="D125" s="16" t="s">
        <v>15</v>
      </c>
      <c r="E125" s="17">
        <v>21.814728210000006</v>
      </c>
      <c r="F125" s="11">
        <f>ROUNDUP(E125*1.5*42,-1)</f>
        <v>1380</v>
      </c>
    </row>
    <row r="126" spans="1:6" ht="13.5">
      <c r="A126" s="18">
        <v>89</v>
      </c>
      <c r="B126" s="28" t="s">
        <v>145</v>
      </c>
      <c r="C126" s="15" t="s">
        <v>146</v>
      </c>
      <c r="D126" s="16" t="s">
        <v>57</v>
      </c>
      <c r="E126" s="17">
        <v>11.839459170000001</v>
      </c>
      <c r="F126" s="11">
        <f>ROUNDUP(E126*1.5*42,-1)</f>
        <v>750</v>
      </c>
    </row>
    <row r="127" spans="1:6" ht="13.5">
      <c r="A127" s="245" t="s">
        <v>147</v>
      </c>
      <c r="B127" s="246"/>
      <c r="C127" s="246"/>
      <c r="D127" s="246"/>
      <c r="E127" s="246"/>
      <c r="F127" s="247"/>
    </row>
    <row r="128" spans="1:6" ht="13.5">
      <c r="A128" s="39"/>
      <c r="B128" s="40" t="s">
        <v>148</v>
      </c>
      <c r="C128" s="41" t="s">
        <v>149</v>
      </c>
      <c r="D128" s="25" t="s">
        <v>79</v>
      </c>
      <c r="E128" s="17">
        <v>18.4959984</v>
      </c>
      <c r="F128" s="11">
        <f>ROUNDUP(E128*1.5*42,-1)</f>
        <v>1170</v>
      </c>
    </row>
    <row r="129" spans="1:6" ht="13.5">
      <c r="A129" s="245" t="s">
        <v>150</v>
      </c>
      <c r="B129" s="246"/>
      <c r="C129" s="246"/>
      <c r="D129" s="246"/>
      <c r="E129" s="246"/>
      <c r="F129" s="247"/>
    </row>
    <row r="130" spans="1:6" ht="13.5">
      <c r="A130" s="18">
        <v>90</v>
      </c>
      <c r="B130" s="28" t="s">
        <v>151</v>
      </c>
      <c r="C130" s="15" t="s">
        <v>152</v>
      </c>
      <c r="D130" s="16" t="s">
        <v>15</v>
      </c>
      <c r="E130" s="17">
        <v>22.345590299999998</v>
      </c>
      <c r="F130" s="11">
        <f>ROUNDUP(E130*1.5*42,-1)</f>
        <v>1410</v>
      </c>
    </row>
    <row r="131" spans="1:6" ht="13.5">
      <c r="A131" s="18">
        <v>91</v>
      </c>
      <c r="B131" s="28" t="s">
        <v>153</v>
      </c>
      <c r="C131" s="15" t="s">
        <v>154</v>
      </c>
      <c r="D131" s="16" t="s">
        <v>15</v>
      </c>
      <c r="E131" s="17">
        <v>35.96282019</v>
      </c>
      <c r="F131" s="11">
        <f>ROUNDUP(E131*1.5*42,-1)</f>
        <v>2270</v>
      </c>
    </row>
    <row r="132" spans="1:6" ht="13.5">
      <c r="A132" s="245" t="s">
        <v>155</v>
      </c>
      <c r="B132" s="246"/>
      <c r="C132" s="246"/>
      <c r="D132" s="246"/>
      <c r="E132" s="246"/>
      <c r="F132" s="247"/>
    </row>
    <row r="133" spans="1:6" ht="13.5">
      <c r="A133" s="18">
        <v>92</v>
      </c>
      <c r="B133" s="28" t="s">
        <v>156</v>
      </c>
      <c r="C133" s="15" t="s">
        <v>157</v>
      </c>
      <c r="D133" s="16" t="s">
        <v>15</v>
      </c>
      <c r="E133" s="17">
        <v>37.6541715</v>
      </c>
      <c r="F133" s="11">
        <f>ROUNDUP(E133*1.5*42,-1)</f>
        <v>2380</v>
      </c>
    </row>
    <row r="134" spans="1:6" ht="13.5">
      <c r="A134" s="18">
        <v>92</v>
      </c>
      <c r="B134" s="28" t="s">
        <v>158</v>
      </c>
      <c r="C134" s="15" t="s">
        <v>159</v>
      </c>
      <c r="D134" s="16" t="s">
        <v>74</v>
      </c>
      <c r="E134" s="17">
        <v>25.81359</v>
      </c>
      <c r="F134" s="11">
        <f>ROUNDUP(E134*1.5*42,-1)</f>
        <v>1630</v>
      </c>
    </row>
    <row r="135" spans="1:6" ht="13.5">
      <c r="A135" s="241" t="s">
        <v>360</v>
      </c>
      <c r="B135" s="242"/>
      <c r="C135" s="242"/>
      <c r="D135" s="242"/>
      <c r="E135" s="242"/>
      <c r="F135" s="243"/>
    </row>
    <row r="136" spans="1:6" ht="13.5">
      <c r="A136" s="241" t="s">
        <v>9</v>
      </c>
      <c r="B136" s="242"/>
      <c r="C136" s="242"/>
      <c r="D136" s="242"/>
      <c r="E136" s="242"/>
      <c r="F136" s="243"/>
    </row>
    <row r="137" spans="1:6" ht="13.5">
      <c r="A137" s="39"/>
      <c r="B137" s="42"/>
      <c r="C137" s="42" t="s">
        <v>10</v>
      </c>
      <c r="D137" s="42"/>
      <c r="E137" s="35"/>
      <c r="F137" s="43"/>
    </row>
    <row r="138" spans="1:6" ht="13.5">
      <c r="A138" s="39"/>
      <c r="B138" s="16">
        <v>3902000</v>
      </c>
      <c r="C138" s="15" t="s">
        <v>11</v>
      </c>
      <c r="D138" s="25" t="s">
        <v>12</v>
      </c>
      <c r="E138" s="17">
        <v>52.8729663</v>
      </c>
      <c r="F138" s="11">
        <f>ROUNDUP(E138*1.5*42,-1)</f>
        <v>3340</v>
      </c>
    </row>
    <row r="139" spans="1:6" ht="13.5">
      <c r="A139" s="39"/>
      <c r="B139" s="16">
        <v>3903000</v>
      </c>
      <c r="C139" s="15" t="s">
        <v>13</v>
      </c>
      <c r="D139" s="25" t="s">
        <v>12</v>
      </c>
      <c r="E139" s="17">
        <v>61.279218</v>
      </c>
      <c r="F139" s="11">
        <f>ROUNDUP(E139*1.5*42,-1)</f>
        <v>3870</v>
      </c>
    </row>
    <row r="140" spans="1:6" ht="13.5">
      <c r="A140" s="39"/>
      <c r="B140" s="16">
        <v>3900000</v>
      </c>
      <c r="C140" s="15" t="s">
        <v>14</v>
      </c>
      <c r="D140" s="25" t="s">
        <v>15</v>
      </c>
      <c r="E140" s="17">
        <v>44.219802</v>
      </c>
      <c r="F140" s="11">
        <f>ROUNDUP(E140*1.5*42,-1)</f>
        <v>2790</v>
      </c>
    </row>
    <row r="141" spans="1:6" ht="13.5">
      <c r="A141" s="39"/>
      <c r="B141" s="16">
        <v>3901000</v>
      </c>
      <c r="C141" s="15" t="s">
        <v>16</v>
      </c>
      <c r="D141" s="25" t="s">
        <v>15</v>
      </c>
      <c r="E141" s="17">
        <v>44.219802</v>
      </c>
      <c r="F141" s="11">
        <f>ROUNDUP(E141*1.5*42,-1)</f>
        <v>2790</v>
      </c>
    </row>
    <row r="142" spans="1:6" ht="13.5">
      <c r="A142" s="39"/>
      <c r="B142" s="42"/>
      <c r="C142" s="42" t="s">
        <v>17</v>
      </c>
      <c r="D142" s="42"/>
      <c r="E142" s="35"/>
      <c r="F142" s="43"/>
    </row>
    <row r="143" spans="1:6" ht="13.5">
      <c r="A143" s="39"/>
      <c r="B143" s="42">
        <v>5000821</v>
      </c>
      <c r="C143" s="44" t="s">
        <v>419</v>
      </c>
      <c r="D143" s="42" t="s">
        <v>420</v>
      </c>
      <c r="E143" s="17">
        <v>5.0996</v>
      </c>
      <c r="F143" s="11">
        <f aca="true" t="shared" si="4" ref="F143:F148">ROUNDUP(E143*1.5*42,-1)</f>
        <v>330</v>
      </c>
    </row>
    <row r="144" spans="1:6" ht="13.5">
      <c r="A144" s="39">
        <v>12</v>
      </c>
      <c r="B144" s="37">
        <v>3504000</v>
      </c>
      <c r="C144" s="15" t="s">
        <v>18</v>
      </c>
      <c r="D144" s="25" t="s">
        <v>19</v>
      </c>
      <c r="E144" s="17">
        <v>25.757473499999996</v>
      </c>
      <c r="F144" s="11">
        <f t="shared" si="4"/>
        <v>1630</v>
      </c>
    </row>
    <row r="145" spans="1:6" ht="13.5">
      <c r="A145" s="39"/>
      <c r="B145" s="37">
        <v>3503000</v>
      </c>
      <c r="C145" s="41" t="s">
        <v>20</v>
      </c>
      <c r="D145" s="25" t="s">
        <v>21</v>
      </c>
      <c r="E145" s="17">
        <v>37.261356</v>
      </c>
      <c r="F145" s="11">
        <f t="shared" si="4"/>
        <v>2350</v>
      </c>
    </row>
    <row r="146" spans="1:6" ht="13.5">
      <c r="A146" s="39">
        <v>13</v>
      </c>
      <c r="B146" s="37">
        <v>3501000</v>
      </c>
      <c r="C146" s="41" t="s">
        <v>22</v>
      </c>
      <c r="D146" s="25" t="s">
        <v>12</v>
      </c>
      <c r="E146" s="17">
        <v>35.802327</v>
      </c>
      <c r="F146" s="11">
        <f t="shared" si="4"/>
        <v>2260</v>
      </c>
    </row>
    <row r="147" spans="1:6" ht="13.5">
      <c r="A147" s="39">
        <v>14</v>
      </c>
      <c r="B147" s="37">
        <v>3502000</v>
      </c>
      <c r="C147" s="41" t="s">
        <v>23</v>
      </c>
      <c r="D147" s="25" t="s">
        <v>21</v>
      </c>
      <c r="E147" s="17">
        <v>28.296183960000004</v>
      </c>
      <c r="F147" s="11">
        <f t="shared" si="4"/>
        <v>1790</v>
      </c>
    </row>
    <row r="148" spans="1:6" ht="13.5">
      <c r="A148" s="39"/>
      <c r="B148" s="16">
        <v>3505000</v>
      </c>
      <c r="C148" s="41" t="s">
        <v>390</v>
      </c>
      <c r="D148" s="25" t="s">
        <v>391</v>
      </c>
      <c r="E148" s="17">
        <v>2.07955</v>
      </c>
      <c r="F148" s="11">
        <f t="shared" si="4"/>
        <v>140</v>
      </c>
    </row>
    <row r="149" spans="1:6" ht="13.5">
      <c r="A149" s="45"/>
      <c r="B149" s="37"/>
      <c r="C149" s="25" t="s">
        <v>24</v>
      </c>
      <c r="D149" s="25"/>
      <c r="E149" s="46"/>
      <c r="F149" s="25"/>
    </row>
    <row r="150" spans="1:6" ht="13.5">
      <c r="A150" s="45"/>
      <c r="B150" s="37">
        <v>3104000</v>
      </c>
      <c r="C150" s="15" t="s">
        <v>25</v>
      </c>
      <c r="D150" s="25" t="s">
        <v>19</v>
      </c>
      <c r="E150" s="17">
        <v>25.757473499999996</v>
      </c>
      <c r="F150" s="11">
        <f>ROUNDUP(E150*1.5*42,-1)</f>
        <v>1630</v>
      </c>
    </row>
    <row r="151" spans="1:6" ht="13.5">
      <c r="A151" s="39">
        <v>7</v>
      </c>
      <c r="B151" s="37">
        <v>3100000</v>
      </c>
      <c r="C151" s="41" t="s">
        <v>26</v>
      </c>
      <c r="D151" s="25" t="s">
        <v>12</v>
      </c>
      <c r="E151" s="17">
        <v>24.662</v>
      </c>
      <c r="F151" s="11">
        <f>ROUNDUP(E151*1.5*42,-1)</f>
        <v>1560</v>
      </c>
    </row>
    <row r="152" spans="1:6" ht="13.5">
      <c r="A152" s="39">
        <v>8</v>
      </c>
      <c r="B152" s="37">
        <v>3101000</v>
      </c>
      <c r="C152" s="41" t="s">
        <v>27</v>
      </c>
      <c r="D152" s="25" t="s">
        <v>12</v>
      </c>
      <c r="E152" s="17">
        <v>25.950514260000002</v>
      </c>
      <c r="F152" s="11">
        <f>ROUNDUP(E152*1.5*42,-1)</f>
        <v>1640</v>
      </c>
    </row>
    <row r="153" spans="1:6" ht="13.5">
      <c r="A153" s="39">
        <v>10</v>
      </c>
      <c r="B153" s="37">
        <v>3103000</v>
      </c>
      <c r="C153" s="41" t="s">
        <v>28</v>
      </c>
      <c r="D153" s="25" t="s">
        <v>346</v>
      </c>
      <c r="E153" s="17">
        <v>28.70358975</v>
      </c>
      <c r="F153" s="11">
        <f>ROUNDUP(E153*1.5*42,-1)</f>
        <v>1810</v>
      </c>
    </row>
    <row r="154" spans="1:6" ht="13.5">
      <c r="A154" s="39">
        <v>11</v>
      </c>
      <c r="B154" s="37">
        <v>3000001</v>
      </c>
      <c r="C154" s="41" t="s">
        <v>29</v>
      </c>
      <c r="D154" s="25" t="s">
        <v>346</v>
      </c>
      <c r="E154" s="17">
        <v>35.345538690000005</v>
      </c>
      <c r="F154" s="11">
        <f>ROUNDUP(E154*1.5*42,-1)</f>
        <v>2230</v>
      </c>
    </row>
    <row r="155" spans="1:6" ht="13.5">
      <c r="A155" s="45"/>
      <c r="B155" s="37"/>
      <c r="C155" s="25" t="s">
        <v>30</v>
      </c>
      <c r="D155" s="25"/>
      <c r="E155" s="46"/>
      <c r="F155" s="25"/>
    </row>
    <row r="156" spans="1:6" ht="13.5">
      <c r="A156" s="8"/>
      <c r="B156" s="37">
        <v>3600000</v>
      </c>
      <c r="C156" s="15" t="s">
        <v>31</v>
      </c>
      <c r="D156" s="16" t="s">
        <v>19</v>
      </c>
      <c r="E156" s="17">
        <v>25.757473499999996</v>
      </c>
      <c r="F156" s="11">
        <f>ROUNDUP(E156*1.5*42,-1)</f>
        <v>1630</v>
      </c>
    </row>
    <row r="157" spans="1:6" ht="13.5">
      <c r="A157" s="8"/>
      <c r="B157" s="37">
        <v>3601000</v>
      </c>
      <c r="C157" s="15" t="s">
        <v>32</v>
      </c>
      <c r="D157" s="16" t="s">
        <v>12</v>
      </c>
      <c r="E157" s="17">
        <v>26.801240399999998</v>
      </c>
      <c r="F157" s="11">
        <f>ROUNDUP(E157*1.5*42,-1)</f>
        <v>1690</v>
      </c>
    </row>
    <row r="158" spans="1:6" ht="13.5">
      <c r="A158" s="18"/>
      <c r="B158" s="37">
        <v>3602000</v>
      </c>
      <c r="C158" s="15" t="s">
        <v>33</v>
      </c>
      <c r="D158" s="16" t="s">
        <v>12</v>
      </c>
      <c r="E158" s="17">
        <v>31.818055500000003</v>
      </c>
      <c r="F158" s="11">
        <f>ROUNDUP(E158*1.5*42,-1)</f>
        <v>2010</v>
      </c>
    </row>
    <row r="159" spans="1:6" ht="13.5">
      <c r="A159" s="18">
        <v>99</v>
      </c>
      <c r="B159" s="28" t="s">
        <v>160</v>
      </c>
      <c r="C159" s="15" t="s">
        <v>161</v>
      </c>
      <c r="D159" s="16" t="s">
        <v>162</v>
      </c>
      <c r="E159" s="17">
        <v>21.140349999999998</v>
      </c>
      <c r="F159" s="11">
        <f>ROUNDUP(E159*1.5*42,-1)</f>
        <v>1340</v>
      </c>
    </row>
    <row r="160" spans="1:6" ht="13.5">
      <c r="A160" s="241" t="s">
        <v>173</v>
      </c>
      <c r="B160" s="242"/>
      <c r="C160" s="242"/>
      <c r="D160" s="242"/>
      <c r="E160" s="242"/>
      <c r="F160" s="243"/>
    </row>
    <row r="161" spans="1:6" ht="13.5">
      <c r="A161" s="8"/>
      <c r="B161" s="24" t="s">
        <v>174</v>
      </c>
      <c r="C161" s="1"/>
      <c r="D161" s="1"/>
      <c r="E161" s="54"/>
      <c r="F161" s="55"/>
    </row>
    <row r="162" spans="1:6" ht="13.5">
      <c r="A162" s="39"/>
      <c r="B162" s="25">
        <v>409</v>
      </c>
      <c r="C162" s="41" t="s">
        <v>175</v>
      </c>
      <c r="D162" s="25" t="s">
        <v>45</v>
      </c>
      <c r="E162" s="17">
        <v>21.212037</v>
      </c>
      <c r="F162" s="11">
        <f>ROUNDUP(E162*1.5*42,-1)</f>
        <v>1340</v>
      </c>
    </row>
    <row r="163" spans="1:6" ht="13.5">
      <c r="A163" s="18"/>
      <c r="B163" s="24" t="s">
        <v>176</v>
      </c>
      <c r="C163" s="15"/>
      <c r="D163" s="16"/>
      <c r="E163" s="17"/>
      <c r="F163" s="16"/>
    </row>
    <row r="164" spans="1:6" ht="13.5">
      <c r="A164" s="18"/>
      <c r="B164" s="25">
        <v>420</v>
      </c>
      <c r="C164" s="15" t="s">
        <v>177</v>
      </c>
      <c r="D164" s="16" t="s">
        <v>178</v>
      </c>
      <c r="E164" s="17">
        <v>59.595723</v>
      </c>
      <c r="F164" s="11">
        <f>ROUNDUP(E164*1.5*42,-1)</f>
        <v>3760</v>
      </c>
    </row>
    <row r="165" spans="1:6" ht="13.5">
      <c r="A165" s="18"/>
      <c r="B165" s="25">
        <v>421</v>
      </c>
      <c r="C165" s="15" t="s">
        <v>179</v>
      </c>
      <c r="D165" s="16" t="s">
        <v>178</v>
      </c>
      <c r="E165" s="17">
        <v>53.1086556</v>
      </c>
      <c r="F165" s="11">
        <f aca="true" t="shared" si="5" ref="F165:F174">ROUNDUP(E165*1.5*42,-1)</f>
        <v>3350</v>
      </c>
    </row>
    <row r="166" spans="1:6" ht="13.5">
      <c r="A166" s="18"/>
      <c r="B166" s="25">
        <v>422</v>
      </c>
      <c r="C166" s="15" t="s">
        <v>180</v>
      </c>
      <c r="D166" s="16" t="s">
        <v>178</v>
      </c>
      <c r="E166" s="17">
        <v>47.63168519999999</v>
      </c>
      <c r="F166" s="11">
        <f t="shared" si="5"/>
        <v>3010</v>
      </c>
    </row>
    <row r="167" spans="1:6" ht="13.5">
      <c r="A167" s="39"/>
      <c r="B167" s="25">
        <v>411</v>
      </c>
      <c r="C167" s="41" t="s">
        <v>181</v>
      </c>
      <c r="D167" s="25" t="s">
        <v>51</v>
      </c>
      <c r="E167" s="17">
        <v>30.527376</v>
      </c>
      <c r="F167" s="11">
        <f t="shared" si="5"/>
        <v>1930</v>
      </c>
    </row>
    <row r="168" spans="1:6" ht="13.5">
      <c r="A168" s="39"/>
      <c r="B168" s="25">
        <v>412</v>
      </c>
      <c r="C168" s="41" t="s">
        <v>182</v>
      </c>
      <c r="D168" s="25" t="s">
        <v>183</v>
      </c>
      <c r="E168" s="17">
        <v>33.6699</v>
      </c>
      <c r="F168" s="11">
        <f t="shared" si="5"/>
        <v>2130</v>
      </c>
    </row>
    <row r="169" spans="1:6" ht="13.5">
      <c r="A169" s="39"/>
      <c r="B169" s="25">
        <v>413</v>
      </c>
      <c r="C169" s="41" t="s">
        <v>184</v>
      </c>
      <c r="D169" s="25" t="s">
        <v>51</v>
      </c>
      <c r="E169" s="17">
        <v>27.0705996</v>
      </c>
      <c r="F169" s="11">
        <f t="shared" si="5"/>
        <v>1710</v>
      </c>
    </row>
    <row r="170" spans="1:6" ht="13.5">
      <c r="A170" s="39"/>
      <c r="B170" s="25">
        <v>414</v>
      </c>
      <c r="C170" s="41" t="s">
        <v>389</v>
      </c>
      <c r="D170" s="25" t="s">
        <v>183</v>
      </c>
      <c r="E170" s="17">
        <v>30.123337199999998</v>
      </c>
      <c r="F170" s="11">
        <f t="shared" si="5"/>
        <v>1900</v>
      </c>
    </row>
    <row r="171" spans="1:6" ht="13.5">
      <c r="A171" s="39"/>
      <c r="B171" s="25">
        <v>415</v>
      </c>
      <c r="C171" s="41" t="s">
        <v>185</v>
      </c>
      <c r="D171" s="25" t="s">
        <v>51</v>
      </c>
      <c r="E171" s="17">
        <v>23.7036096</v>
      </c>
      <c r="F171" s="11">
        <f t="shared" si="5"/>
        <v>1500</v>
      </c>
    </row>
    <row r="172" spans="1:6" ht="13.5">
      <c r="A172" s="39"/>
      <c r="B172" s="25">
        <v>416</v>
      </c>
      <c r="C172" s="41" t="s">
        <v>186</v>
      </c>
      <c r="D172" s="25" t="s">
        <v>183</v>
      </c>
      <c r="E172" s="17">
        <v>27.0705996</v>
      </c>
      <c r="F172" s="11">
        <f t="shared" si="5"/>
        <v>1710</v>
      </c>
    </row>
    <row r="173" spans="1:6" ht="13.5">
      <c r="A173" s="39"/>
      <c r="B173" s="25">
        <v>410</v>
      </c>
      <c r="C173" s="41" t="s">
        <v>187</v>
      </c>
      <c r="D173" s="25" t="s">
        <v>188</v>
      </c>
      <c r="E173" s="17">
        <v>17.777707200000002</v>
      </c>
      <c r="F173" s="11">
        <f t="shared" si="5"/>
        <v>1120</v>
      </c>
    </row>
    <row r="174" spans="1:6" s="50" customFormat="1" ht="13.5">
      <c r="A174" s="47"/>
      <c r="B174" s="48">
        <v>419</v>
      </c>
      <c r="C174" s="49" t="s">
        <v>189</v>
      </c>
      <c r="D174" s="48" t="s">
        <v>183</v>
      </c>
      <c r="E174" s="17">
        <v>34.79223</v>
      </c>
      <c r="F174" s="11">
        <f t="shared" si="5"/>
        <v>2200</v>
      </c>
    </row>
    <row r="175" spans="1:6" ht="13.5">
      <c r="A175" s="8"/>
      <c r="B175" s="24" t="s">
        <v>190</v>
      </c>
      <c r="C175" s="2"/>
      <c r="D175" s="1"/>
      <c r="E175" s="54"/>
      <c r="F175" s="55"/>
    </row>
    <row r="176" spans="1:6" ht="13.5">
      <c r="A176" s="39"/>
      <c r="B176" s="25">
        <v>417</v>
      </c>
      <c r="C176" s="41" t="s">
        <v>191</v>
      </c>
      <c r="D176" s="25" t="s">
        <v>15</v>
      </c>
      <c r="E176" s="17">
        <v>20.785551599999998</v>
      </c>
      <c r="F176" s="11">
        <f>ROUNDUP(E176*1.5*42,-1)</f>
        <v>1310</v>
      </c>
    </row>
    <row r="177" spans="1:6" ht="13.5">
      <c r="A177" s="39"/>
      <c r="B177" s="25">
        <v>418</v>
      </c>
      <c r="C177" s="41" t="s">
        <v>192</v>
      </c>
      <c r="D177" s="25" t="s">
        <v>21</v>
      </c>
      <c r="E177" s="17">
        <v>24.017861999999997</v>
      </c>
      <c r="F177" s="11">
        <f>ROUNDUP(E177*1.5*42,-1)</f>
        <v>1520</v>
      </c>
    </row>
    <row r="178" spans="1:6" ht="13.5">
      <c r="A178" s="241" t="s">
        <v>193</v>
      </c>
      <c r="B178" s="242"/>
      <c r="C178" s="242"/>
      <c r="D178" s="242"/>
      <c r="E178" s="242"/>
      <c r="F178" s="243"/>
    </row>
    <row r="179" spans="1:6" ht="13.5">
      <c r="A179" s="18">
        <v>115</v>
      </c>
      <c r="B179" s="28" t="s">
        <v>194</v>
      </c>
      <c r="C179" s="15" t="s">
        <v>195</v>
      </c>
      <c r="D179" s="16" t="s">
        <v>45</v>
      </c>
      <c r="E179" s="17">
        <v>13.06167654</v>
      </c>
      <c r="F179" s="11">
        <f>ROUNDUP(E179*1.5*42,-1)</f>
        <v>830</v>
      </c>
    </row>
    <row r="180" spans="1:6" s="50" customFormat="1" ht="13.5">
      <c r="A180" s="51"/>
      <c r="B180" s="52" t="s">
        <v>196</v>
      </c>
      <c r="C180" s="53" t="s">
        <v>361</v>
      </c>
      <c r="D180" s="37" t="s">
        <v>15</v>
      </c>
      <c r="E180" s="17">
        <v>20.5610856</v>
      </c>
      <c r="F180" s="11">
        <f aca="true" t="shared" si="6" ref="F180:F186">ROUNDUP(E180*1.5*42,-1)</f>
        <v>1300</v>
      </c>
    </row>
    <row r="181" spans="1:6" s="50" customFormat="1" ht="13.5">
      <c r="A181" s="51"/>
      <c r="B181" s="52" t="s">
        <v>197</v>
      </c>
      <c r="C181" s="53" t="s">
        <v>362</v>
      </c>
      <c r="D181" s="37" t="s">
        <v>21</v>
      </c>
      <c r="E181" s="17">
        <v>26.3972016</v>
      </c>
      <c r="F181" s="11">
        <f t="shared" si="6"/>
        <v>1670</v>
      </c>
    </row>
    <row r="182" spans="1:6" s="50" customFormat="1" ht="13.5">
      <c r="A182" s="51"/>
      <c r="B182" s="52" t="s">
        <v>198</v>
      </c>
      <c r="C182" s="53" t="s">
        <v>363</v>
      </c>
      <c r="D182" s="37" t="s">
        <v>21</v>
      </c>
      <c r="E182" s="17">
        <v>31.290560399999997</v>
      </c>
      <c r="F182" s="11">
        <f t="shared" si="6"/>
        <v>1980</v>
      </c>
    </row>
    <row r="183" spans="1:6" ht="13.5">
      <c r="A183" s="18">
        <v>117</v>
      </c>
      <c r="B183" s="28" t="s">
        <v>199</v>
      </c>
      <c r="C183" s="15" t="s">
        <v>200</v>
      </c>
      <c r="D183" s="16" t="s">
        <v>15</v>
      </c>
      <c r="E183" s="17">
        <v>16.135738410000002</v>
      </c>
      <c r="F183" s="11">
        <f t="shared" si="6"/>
        <v>1020</v>
      </c>
    </row>
    <row r="184" spans="1:6" ht="13.5">
      <c r="A184" s="18"/>
      <c r="B184" s="28" t="s">
        <v>201</v>
      </c>
      <c r="C184" s="15" t="s">
        <v>202</v>
      </c>
      <c r="D184" s="16"/>
      <c r="E184" s="17">
        <v>7.5420576</v>
      </c>
      <c r="F184" s="11">
        <f t="shared" si="6"/>
        <v>480</v>
      </c>
    </row>
    <row r="185" spans="1:6" ht="13.5">
      <c r="A185" s="45">
        <v>118</v>
      </c>
      <c r="B185" s="40" t="s">
        <v>203</v>
      </c>
      <c r="C185" s="41" t="s">
        <v>204</v>
      </c>
      <c r="D185" s="25" t="s">
        <v>205</v>
      </c>
      <c r="E185" s="17">
        <v>36.789977400000005</v>
      </c>
      <c r="F185" s="11">
        <f t="shared" si="6"/>
        <v>2320</v>
      </c>
    </row>
    <row r="186" spans="1:6" ht="13.5">
      <c r="A186" s="45"/>
      <c r="B186" s="40" t="s">
        <v>426</v>
      </c>
      <c r="C186" s="41" t="s">
        <v>207</v>
      </c>
      <c r="D186" s="25"/>
      <c r="E186" s="17">
        <v>10.160453490000002</v>
      </c>
      <c r="F186" s="11">
        <f t="shared" si="6"/>
        <v>650</v>
      </c>
    </row>
  </sheetData>
  <sheetProtection/>
  <mergeCells count="32">
    <mergeCell ref="A178:F178"/>
    <mergeCell ref="A123:F123"/>
    <mergeCell ref="A127:F127"/>
    <mergeCell ref="A129:F129"/>
    <mergeCell ref="A132:F132"/>
    <mergeCell ref="A160:F160"/>
    <mergeCell ref="A135:F135"/>
    <mergeCell ref="A136:F136"/>
    <mergeCell ref="A121:F121"/>
    <mergeCell ref="A43:F43"/>
    <mergeCell ref="A98:F98"/>
    <mergeCell ref="A111:F111"/>
    <mergeCell ref="A93:F93"/>
    <mergeCell ref="A97:F97"/>
    <mergeCell ref="A83:F83"/>
    <mergeCell ref="A48:F48"/>
    <mergeCell ref="A66:F66"/>
    <mergeCell ref="A112:F112"/>
    <mergeCell ref="A119:F119"/>
    <mergeCell ref="A28:F28"/>
    <mergeCell ref="A101:F101"/>
    <mergeCell ref="A87:F87"/>
    <mergeCell ref="A90:F90"/>
    <mergeCell ref="A82:F82"/>
    <mergeCell ref="A37:F37"/>
    <mergeCell ref="A81:F81"/>
    <mergeCell ref="B5:D5"/>
    <mergeCell ref="A8:F8"/>
    <mergeCell ref="A9:F9"/>
    <mergeCell ref="B22:F22"/>
    <mergeCell ref="A107:F107"/>
    <mergeCell ref="A115:F11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0"/>
  <sheetViews>
    <sheetView zoomScalePageLayoutView="0" workbookViewId="0" topLeftCell="B1">
      <selection activeCell="F26" sqref="F26"/>
    </sheetView>
  </sheetViews>
  <sheetFormatPr defaultColWidth="9.00390625" defaultRowHeight="12.75"/>
  <cols>
    <col min="1" max="1" width="4.00390625" style="3" hidden="1" customWidth="1"/>
    <col min="2" max="2" width="14.125" style="8" customWidth="1"/>
    <col min="3" max="3" width="57.375" style="7" customWidth="1"/>
    <col min="4" max="4" width="9.125" style="3" customWidth="1"/>
    <col min="5" max="5" width="9.875" style="4" hidden="1" customWidth="1"/>
    <col min="6" max="6" width="13.25390625" style="7" customWidth="1"/>
    <col min="7" max="16384" width="9.125" style="5" customWidth="1"/>
  </cols>
  <sheetData>
    <row r="1" spans="1:6" ht="7.5" customHeight="1">
      <c r="A1" s="1"/>
      <c r="B1" s="1"/>
      <c r="C1" s="2"/>
      <c r="D1" s="1"/>
      <c r="F1" s="3"/>
    </row>
    <row r="2" spans="1:6" ht="13.5">
      <c r="A2" s="1"/>
      <c r="B2" s="1"/>
      <c r="C2" s="2"/>
      <c r="D2" s="1"/>
      <c r="F2" s="3"/>
    </row>
    <row r="3" spans="1:6" ht="7.5" customHeight="1">
      <c r="A3" s="1"/>
      <c r="B3" s="1"/>
      <c r="C3" s="2"/>
      <c r="D3" s="1"/>
      <c r="F3" s="3"/>
    </row>
    <row r="4" spans="1:6" ht="4.5" customHeight="1">
      <c r="A4" s="1"/>
      <c r="B4" s="1"/>
      <c r="C4" s="2"/>
      <c r="D4" s="1"/>
      <c r="F4" s="3"/>
    </row>
    <row r="5" spans="1:6" ht="18.75" customHeight="1">
      <c r="A5" s="1"/>
      <c r="B5" s="222"/>
      <c r="C5" s="223"/>
      <c r="D5" s="223"/>
      <c r="F5" s="3"/>
    </row>
    <row r="6" spans="1:6" ht="12.75" customHeight="1">
      <c r="A6" s="2"/>
      <c r="C6" s="2"/>
      <c r="D6" s="1"/>
      <c r="E6" s="9"/>
      <c r="F6" s="2"/>
    </row>
    <row r="7" spans="1:6" s="13" customFormat="1" ht="12.75" customHeight="1">
      <c r="A7" s="10" t="s">
        <v>3</v>
      </c>
      <c r="B7" s="11" t="s">
        <v>4</v>
      </c>
      <c r="C7" s="11" t="s">
        <v>5</v>
      </c>
      <c r="D7" s="11" t="s">
        <v>6</v>
      </c>
      <c r="E7" s="12" t="s">
        <v>7</v>
      </c>
      <c r="F7" s="29" t="s">
        <v>359</v>
      </c>
    </row>
    <row r="8" spans="1:6" ht="15" customHeight="1">
      <c r="A8" s="240" t="s">
        <v>8</v>
      </c>
      <c r="B8" s="240"/>
      <c r="C8" s="240"/>
      <c r="D8" s="240"/>
      <c r="E8" s="240"/>
      <c r="F8" s="240"/>
    </row>
    <row r="9" spans="1:6" ht="13.5">
      <c r="A9" s="241" t="s">
        <v>379</v>
      </c>
      <c r="B9" s="242"/>
      <c r="C9" s="242"/>
      <c r="D9" s="242"/>
      <c r="E9" s="242"/>
      <c r="F9" s="243"/>
    </row>
    <row r="10" spans="1:6" ht="11.25" customHeight="1">
      <c r="A10" s="18"/>
      <c r="B10" s="18">
        <v>8011000</v>
      </c>
      <c r="C10" s="15" t="s">
        <v>387</v>
      </c>
      <c r="D10" s="16" t="s">
        <v>57</v>
      </c>
      <c r="E10" s="17">
        <v>30.200499999999998</v>
      </c>
      <c r="F10" s="11">
        <f>ROUNDUP(E10*1.5,)</f>
        <v>46</v>
      </c>
    </row>
    <row r="11" spans="1:6" ht="11.25" customHeight="1">
      <c r="A11" s="18"/>
      <c r="B11" s="18">
        <v>8001000</v>
      </c>
      <c r="C11" s="15" t="s">
        <v>382</v>
      </c>
      <c r="D11" s="16" t="s">
        <v>57</v>
      </c>
      <c r="E11" s="17">
        <v>36.574999999999996</v>
      </c>
      <c r="F11" s="11">
        <f aca="true" t="shared" si="0" ref="F11:F21">ROUNDUP(E11*1.5,)</f>
        <v>55</v>
      </c>
    </row>
    <row r="12" spans="1:6" ht="11.25" customHeight="1">
      <c r="A12" s="18"/>
      <c r="B12" s="18">
        <v>8002000</v>
      </c>
      <c r="C12" s="15" t="s">
        <v>381</v>
      </c>
      <c r="D12" s="16" t="s">
        <v>57</v>
      </c>
      <c r="E12" s="17">
        <v>36.574999999999996</v>
      </c>
      <c r="F12" s="11">
        <f t="shared" si="0"/>
        <v>55</v>
      </c>
    </row>
    <row r="13" spans="1:6" ht="11.25" customHeight="1">
      <c r="A13" s="18"/>
      <c r="B13" s="18">
        <v>8003000</v>
      </c>
      <c r="C13" s="15" t="s">
        <v>384</v>
      </c>
      <c r="D13" s="16" t="s">
        <v>15</v>
      </c>
      <c r="E13" s="17">
        <v>54.339999999999996</v>
      </c>
      <c r="F13" s="11">
        <f t="shared" si="0"/>
        <v>82</v>
      </c>
    </row>
    <row r="14" spans="1:6" ht="11.25" customHeight="1">
      <c r="A14" s="18"/>
      <c r="B14" s="18">
        <v>8004000</v>
      </c>
      <c r="C14" s="15" t="s">
        <v>383</v>
      </c>
      <c r="D14" s="16" t="s">
        <v>79</v>
      </c>
      <c r="E14" s="17">
        <v>50.66159999999999</v>
      </c>
      <c r="F14" s="11">
        <f t="shared" si="0"/>
        <v>76</v>
      </c>
    </row>
    <row r="15" spans="1:6" ht="11.25" customHeight="1">
      <c r="A15" s="18"/>
      <c r="B15" s="18">
        <v>8005000</v>
      </c>
      <c r="C15" s="15" t="s">
        <v>385</v>
      </c>
      <c r="D15" s="16" t="s">
        <v>15</v>
      </c>
      <c r="E15" s="17">
        <v>46.397999999999996</v>
      </c>
      <c r="F15" s="11">
        <f t="shared" si="0"/>
        <v>70</v>
      </c>
    </row>
    <row r="16" spans="1:6" ht="11.25" customHeight="1">
      <c r="A16" s="18"/>
      <c r="B16" s="18">
        <v>8006000</v>
      </c>
      <c r="C16" s="15" t="s">
        <v>386</v>
      </c>
      <c r="D16" s="16" t="s">
        <v>79</v>
      </c>
      <c r="E16" s="17">
        <v>54.339999999999996</v>
      </c>
      <c r="F16" s="11">
        <f t="shared" si="0"/>
        <v>82</v>
      </c>
    </row>
    <row r="17" spans="1:6" ht="11.25" customHeight="1">
      <c r="A17" s="18"/>
      <c r="B17" s="18">
        <v>8008000</v>
      </c>
      <c r="C17" s="15" t="s">
        <v>417</v>
      </c>
      <c r="D17" s="16" t="s">
        <v>79</v>
      </c>
      <c r="E17" s="17">
        <v>62.595499999999994</v>
      </c>
      <c r="F17" s="11">
        <f t="shared" si="0"/>
        <v>94</v>
      </c>
    </row>
    <row r="18" spans="1:6" ht="11.25" customHeight="1">
      <c r="A18" s="18"/>
      <c r="B18" s="18">
        <v>8007000</v>
      </c>
      <c r="C18" s="15" t="s">
        <v>414</v>
      </c>
      <c r="D18" s="16" t="s">
        <v>15</v>
      </c>
      <c r="E18" s="17">
        <v>68.134</v>
      </c>
      <c r="F18" s="11">
        <f t="shared" si="0"/>
        <v>103</v>
      </c>
    </row>
    <row r="19" spans="1:6" ht="11.25" customHeight="1">
      <c r="A19" s="18"/>
      <c r="B19" s="18">
        <v>8009000</v>
      </c>
      <c r="C19" s="15" t="s">
        <v>418</v>
      </c>
      <c r="D19" s="16" t="s">
        <v>35</v>
      </c>
      <c r="E19" s="17">
        <v>43.89</v>
      </c>
      <c r="F19" s="11">
        <f t="shared" si="0"/>
        <v>66</v>
      </c>
    </row>
    <row r="20" spans="1:6" ht="11.25" customHeight="1">
      <c r="A20" s="18"/>
      <c r="B20" s="61">
        <v>8010000</v>
      </c>
      <c r="C20" s="15" t="s">
        <v>425</v>
      </c>
      <c r="D20" s="16" t="s">
        <v>15</v>
      </c>
      <c r="E20" s="57">
        <v>53</v>
      </c>
      <c r="F20" s="11">
        <f t="shared" si="0"/>
        <v>80</v>
      </c>
    </row>
    <row r="21" spans="1:6" ht="11.25" customHeight="1">
      <c r="A21" s="18"/>
      <c r="B21" s="61">
        <v>8012000</v>
      </c>
      <c r="C21" s="15" t="s">
        <v>421</v>
      </c>
      <c r="D21" s="62" t="s">
        <v>424</v>
      </c>
      <c r="E21" s="57">
        <v>35.86</v>
      </c>
      <c r="F21" s="11">
        <f t="shared" si="0"/>
        <v>54</v>
      </c>
    </row>
    <row r="22" spans="1:7" s="22" customFormat="1" ht="11.25" customHeight="1">
      <c r="A22" s="10"/>
      <c r="B22" s="244" t="s">
        <v>427</v>
      </c>
      <c r="C22" s="244"/>
      <c r="D22" s="244"/>
      <c r="E22" s="244"/>
      <c r="F22" s="244"/>
      <c r="G22" s="60"/>
    </row>
    <row r="23" spans="1:6" s="22" customFormat="1" ht="11.25" customHeight="1">
      <c r="A23" s="10"/>
      <c r="B23" s="33">
        <v>8310</v>
      </c>
      <c r="C23" s="56" t="s">
        <v>428</v>
      </c>
      <c r="D23" s="14" t="s">
        <v>346</v>
      </c>
      <c r="E23" s="59">
        <v>24</v>
      </c>
      <c r="F23" s="11">
        <f>ROUNDUP(E23*1.5,)</f>
        <v>36</v>
      </c>
    </row>
    <row r="24" spans="1:6" s="22" customFormat="1" ht="11.25" customHeight="1">
      <c r="A24" s="10"/>
      <c r="B24" s="33">
        <v>8320</v>
      </c>
      <c r="C24" s="56" t="s">
        <v>429</v>
      </c>
      <c r="D24" s="14" t="s">
        <v>89</v>
      </c>
      <c r="E24" s="59">
        <v>26</v>
      </c>
      <c r="F24" s="11">
        <f>ROUNDUP(E24*1.5,)</f>
        <v>39</v>
      </c>
    </row>
    <row r="25" spans="1:6" s="22" customFormat="1" ht="11.25" customHeight="1">
      <c r="A25" s="10"/>
      <c r="B25" s="33">
        <v>8330</v>
      </c>
      <c r="C25" s="56" t="s">
        <v>430</v>
      </c>
      <c r="D25" s="14" t="s">
        <v>15</v>
      </c>
      <c r="E25" s="59">
        <v>43.2</v>
      </c>
      <c r="F25" s="11">
        <f>ROUNDUP(E25*1.5,)</f>
        <v>65</v>
      </c>
    </row>
    <row r="26" spans="1:6" s="22" customFormat="1" ht="11.25" customHeight="1">
      <c r="A26" s="10"/>
      <c r="B26" s="33">
        <v>8340</v>
      </c>
      <c r="C26" s="56" t="s">
        <v>431</v>
      </c>
      <c r="D26" s="14" t="s">
        <v>15</v>
      </c>
      <c r="E26" s="59">
        <v>43.2</v>
      </c>
      <c r="F26" s="11">
        <f>ROUNDUP(E26*1.5,)</f>
        <v>65</v>
      </c>
    </row>
    <row r="27" spans="1:6" s="22" customFormat="1" ht="11.25" customHeight="1">
      <c r="A27" s="10"/>
      <c r="B27" s="33">
        <v>8350</v>
      </c>
      <c r="C27" s="56" t="s">
        <v>432</v>
      </c>
      <c r="D27" s="14" t="s">
        <v>79</v>
      </c>
      <c r="E27" s="59">
        <v>52</v>
      </c>
      <c r="F27" s="11">
        <f>ROUNDUP(E27*1.5,)</f>
        <v>78</v>
      </c>
    </row>
    <row r="28" spans="1:6" ht="13.5">
      <c r="A28" s="241" t="s">
        <v>393</v>
      </c>
      <c r="B28" s="242"/>
      <c r="C28" s="242"/>
      <c r="D28" s="242"/>
      <c r="E28" s="242"/>
      <c r="F28" s="243"/>
    </row>
    <row r="29" spans="1:6" ht="11.25" customHeight="1">
      <c r="A29" s="18"/>
      <c r="B29" s="18" t="s">
        <v>350</v>
      </c>
      <c r="C29" s="15" t="s">
        <v>58</v>
      </c>
      <c r="D29" s="16" t="s">
        <v>57</v>
      </c>
      <c r="E29" s="17">
        <v>16.790056800000002</v>
      </c>
      <c r="F29" s="11">
        <f>ROUNDUP(E29*1.5,)</f>
        <v>26</v>
      </c>
    </row>
    <row r="30" spans="1:6" ht="11.25" customHeight="1">
      <c r="A30" s="18"/>
      <c r="B30" s="18" t="s">
        <v>351</v>
      </c>
      <c r="C30" s="15" t="s">
        <v>59</v>
      </c>
      <c r="D30" s="16" t="s">
        <v>57</v>
      </c>
      <c r="E30" s="17">
        <v>14.3209308</v>
      </c>
      <c r="F30" s="11">
        <f aca="true" t="shared" si="1" ref="F30:F36">ROUNDUP(E30*1.5,)</f>
        <v>22</v>
      </c>
    </row>
    <row r="31" spans="1:6" ht="11.25" customHeight="1">
      <c r="A31" s="18"/>
      <c r="B31" s="18" t="s">
        <v>352</v>
      </c>
      <c r="C31" s="15" t="s">
        <v>60</v>
      </c>
      <c r="D31" s="16" t="s">
        <v>15</v>
      </c>
      <c r="E31" s="17">
        <v>30.987531299999997</v>
      </c>
      <c r="F31" s="11">
        <f t="shared" si="1"/>
        <v>47</v>
      </c>
    </row>
    <row r="32" spans="1:6" ht="11.25" customHeight="1">
      <c r="A32" s="18"/>
      <c r="B32" s="18" t="s">
        <v>353</v>
      </c>
      <c r="C32" s="15" t="s">
        <v>61</v>
      </c>
      <c r="D32" s="16" t="s">
        <v>15</v>
      </c>
      <c r="E32" s="17">
        <v>30.987531299999997</v>
      </c>
      <c r="F32" s="11">
        <f t="shared" si="1"/>
        <v>47</v>
      </c>
    </row>
    <row r="33" spans="1:6" ht="11.25" customHeight="1">
      <c r="A33" s="18"/>
      <c r="B33" s="18" t="s">
        <v>354</v>
      </c>
      <c r="C33" s="15" t="s">
        <v>62</v>
      </c>
      <c r="D33" s="16" t="s">
        <v>15</v>
      </c>
      <c r="E33" s="17">
        <v>30.987531299999997</v>
      </c>
      <c r="F33" s="11">
        <f t="shared" si="1"/>
        <v>47</v>
      </c>
    </row>
    <row r="34" spans="1:6" ht="11.25" customHeight="1">
      <c r="A34" s="18"/>
      <c r="B34" s="18" t="s">
        <v>355</v>
      </c>
      <c r="C34" s="15" t="s">
        <v>63</v>
      </c>
      <c r="D34" s="16" t="s">
        <v>15</v>
      </c>
      <c r="E34" s="17">
        <v>30.987531299999997</v>
      </c>
      <c r="F34" s="11">
        <f t="shared" si="1"/>
        <v>47</v>
      </c>
    </row>
    <row r="35" spans="1:6" ht="11.25" customHeight="1">
      <c r="A35" s="18"/>
      <c r="B35" s="30" t="s">
        <v>357</v>
      </c>
      <c r="C35" s="15" t="s">
        <v>358</v>
      </c>
      <c r="D35" s="16" t="s">
        <v>15</v>
      </c>
      <c r="E35" s="17">
        <v>30.987531299999997</v>
      </c>
      <c r="F35" s="11">
        <f t="shared" si="1"/>
        <v>47</v>
      </c>
    </row>
    <row r="36" spans="1:7" ht="11.25" customHeight="1">
      <c r="A36" s="18"/>
      <c r="B36" s="18" t="s">
        <v>356</v>
      </c>
      <c r="C36" s="15" t="s">
        <v>64</v>
      </c>
      <c r="D36" s="16" t="s">
        <v>65</v>
      </c>
      <c r="E36" s="17">
        <v>22.098677700000003</v>
      </c>
      <c r="F36" s="11">
        <f t="shared" si="1"/>
        <v>34</v>
      </c>
      <c r="G36" s="36"/>
    </row>
    <row r="37" spans="1:6" ht="11.25" customHeight="1">
      <c r="A37" s="241" t="s">
        <v>392</v>
      </c>
      <c r="B37" s="242"/>
      <c r="C37" s="242"/>
      <c r="D37" s="242"/>
      <c r="E37" s="242"/>
      <c r="F37" s="243"/>
    </row>
    <row r="38" spans="1:6" ht="11.25" customHeight="1">
      <c r="A38" s="18"/>
      <c r="B38" s="16">
        <v>4510000</v>
      </c>
      <c r="C38" s="15" t="s">
        <v>52</v>
      </c>
      <c r="D38" s="16" t="s">
        <v>21</v>
      </c>
      <c r="E38" s="17">
        <v>22.3904835</v>
      </c>
      <c r="F38" s="11">
        <f>ROUNDUP(E38*1.5,)</f>
        <v>34</v>
      </c>
    </row>
    <row r="39" spans="1:6" ht="11.25" customHeight="1">
      <c r="A39" s="18"/>
      <c r="B39" s="16">
        <v>4520000</v>
      </c>
      <c r="C39" s="15" t="s">
        <v>53</v>
      </c>
      <c r="D39" s="16" t="s">
        <v>15</v>
      </c>
      <c r="E39" s="17">
        <v>32.278210800000004</v>
      </c>
      <c r="F39" s="11">
        <f aca="true" t="shared" si="2" ref="F39:F44">ROUNDUP(E39*1.5,)</f>
        <v>49</v>
      </c>
    </row>
    <row r="40" spans="1:6" ht="11.25" customHeight="1">
      <c r="A40" s="18"/>
      <c r="B40" s="16">
        <v>4530000</v>
      </c>
      <c r="C40" s="15" t="s">
        <v>54</v>
      </c>
      <c r="D40" s="16" t="s">
        <v>15</v>
      </c>
      <c r="E40" s="17">
        <v>36.40838519999999</v>
      </c>
      <c r="F40" s="11">
        <f t="shared" si="2"/>
        <v>55</v>
      </c>
    </row>
    <row r="41" spans="1:6" ht="11.25" customHeight="1">
      <c r="A41" s="18"/>
      <c r="B41" s="16">
        <v>4540000</v>
      </c>
      <c r="C41" s="15" t="s">
        <v>55</v>
      </c>
      <c r="D41" s="16" t="s">
        <v>35</v>
      </c>
      <c r="E41" s="17">
        <v>26.543104499999995</v>
      </c>
      <c r="F41" s="11">
        <f t="shared" si="2"/>
        <v>40</v>
      </c>
    </row>
    <row r="42" spans="1:6" ht="11.25" customHeight="1">
      <c r="A42" s="18"/>
      <c r="B42" s="16">
        <v>4550000</v>
      </c>
      <c r="C42" s="15" t="s">
        <v>56</v>
      </c>
      <c r="D42" s="16" t="s">
        <v>57</v>
      </c>
      <c r="E42" s="17">
        <v>18.181746</v>
      </c>
      <c r="F42" s="11">
        <f t="shared" si="2"/>
        <v>28</v>
      </c>
    </row>
    <row r="43" spans="1:6" ht="11.25" customHeight="1">
      <c r="A43" s="18"/>
      <c r="B43" s="19">
        <v>4560000</v>
      </c>
      <c r="C43" s="23" t="s">
        <v>444</v>
      </c>
      <c r="D43" s="19" t="s">
        <v>15</v>
      </c>
      <c r="E43" s="63">
        <v>23.88</v>
      </c>
      <c r="F43" s="11">
        <f t="shared" si="2"/>
        <v>36</v>
      </c>
    </row>
    <row r="44" spans="1:6" ht="11.25" customHeight="1">
      <c r="A44" s="18"/>
      <c r="B44" s="19">
        <v>4570000</v>
      </c>
      <c r="C44" s="23" t="s">
        <v>436</v>
      </c>
      <c r="D44" s="19" t="s">
        <v>15</v>
      </c>
      <c r="E44" s="63">
        <v>25.92</v>
      </c>
      <c r="F44" s="11">
        <f t="shared" si="2"/>
        <v>39</v>
      </c>
    </row>
    <row r="45" spans="1:6" ht="13.5">
      <c r="A45" s="241" t="s">
        <v>348</v>
      </c>
      <c r="B45" s="242"/>
      <c r="C45" s="242"/>
      <c r="D45" s="242"/>
      <c r="E45" s="242"/>
      <c r="F45" s="243"/>
    </row>
    <row r="46" spans="1:6" ht="11.25" customHeight="1">
      <c r="A46" s="18">
        <v>101</v>
      </c>
      <c r="B46" s="28" t="s">
        <v>163</v>
      </c>
      <c r="C46" s="15" t="s">
        <v>164</v>
      </c>
      <c r="D46" s="16" t="s">
        <v>21</v>
      </c>
      <c r="E46" s="17">
        <v>21.234483600000004</v>
      </c>
      <c r="F46" s="11">
        <f>ROUNDUP(E46*1.5,)</f>
        <v>32</v>
      </c>
    </row>
    <row r="47" spans="1:6" ht="11.25" customHeight="1">
      <c r="A47" s="18">
        <v>102</v>
      </c>
      <c r="B47" s="28" t="s">
        <v>165</v>
      </c>
      <c r="C47" s="15" t="s">
        <v>166</v>
      </c>
      <c r="D47" s="16" t="s">
        <v>15</v>
      </c>
      <c r="E47" s="17">
        <v>28.394949</v>
      </c>
      <c r="F47" s="11">
        <f>ROUNDUP(E47*1.5,)</f>
        <v>43</v>
      </c>
    </row>
    <row r="48" spans="1:6" ht="11.25" customHeight="1">
      <c r="A48" s="18">
        <v>103</v>
      </c>
      <c r="B48" s="28" t="s">
        <v>167</v>
      </c>
      <c r="C48" s="15" t="s">
        <v>168</v>
      </c>
      <c r="D48" s="16" t="s">
        <v>169</v>
      </c>
      <c r="E48" s="17">
        <v>21.7283088</v>
      </c>
      <c r="F48" s="11">
        <f>ROUNDUP(E48*1.5,)</f>
        <v>33</v>
      </c>
    </row>
    <row r="49" spans="1:6" ht="11.25" customHeight="1">
      <c r="A49" s="18">
        <v>104</v>
      </c>
      <c r="B49" s="28" t="s">
        <v>170</v>
      </c>
      <c r="C49" s="15" t="s">
        <v>171</v>
      </c>
      <c r="D49" s="16" t="s">
        <v>172</v>
      </c>
      <c r="E49" s="17">
        <v>110.9872137</v>
      </c>
      <c r="F49" s="11">
        <f>ROUNDUP(E49*1.5,)</f>
        <v>167</v>
      </c>
    </row>
    <row r="50" spans="1:6" ht="13.5">
      <c r="A50" s="241" t="s">
        <v>349</v>
      </c>
      <c r="B50" s="242"/>
      <c r="C50" s="242"/>
      <c r="D50" s="242"/>
      <c r="E50" s="242"/>
      <c r="F50" s="243"/>
    </row>
    <row r="51" spans="1:6" ht="11.25" customHeight="1">
      <c r="A51" s="18"/>
      <c r="B51" s="16">
        <v>1591000</v>
      </c>
      <c r="C51" s="15" t="s">
        <v>370</v>
      </c>
      <c r="D51" s="16" t="s">
        <v>183</v>
      </c>
      <c r="E51" s="17">
        <v>24.139499999999998</v>
      </c>
      <c r="F51" s="11">
        <f>ROUNDUP(E51*1.5,)</f>
        <v>37</v>
      </c>
    </row>
    <row r="52" spans="1:6" ht="11.25" customHeight="1">
      <c r="A52" s="18"/>
      <c r="B52" s="16">
        <v>1592000</v>
      </c>
      <c r="C52" s="15" t="s">
        <v>371</v>
      </c>
      <c r="D52" s="16" t="s">
        <v>57</v>
      </c>
      <c r="E52" s="17">
        <v>22.572</v>
      </c>
      <c r="F52" s="11">
        <f aca="true" t="shared" si="3" ref="F52:F67">ROUNDUP(E52*1.5,)</f>
        <v>34</v>
      </c>
    </row>
    <row r="53" spans="1:6" ht="11.25" customHeight="1">
      <c r="A53" s="18"/>
      <c r="B53" s="16">
        <v>1593000</v>
      </c>
      <c r="C53" s="15" t="s">
        <v>337</v>
      </c>
      <c r="D53" s="16" t="s">
        <v>51</v>
      </c>
      <c r="E53" s="17">
        <v>25.916</v>
      </c>
      <c r="F53" s="11">
        <f t="shared" si="3"/>
        <v>39</v>
      </c>
    </row>
    <row r="54" spans="1:6" ht="11.25" customHeight="1">
      <c r="A54" s="18"/>
      <c r="B54" s="16">
        <v>1594000</v>
      </c>
      <c r="C54" s="15" t="s">
        <v>344</v>
      </c>
      <c r="D54" s="16" t="s">
        <v>35</v>
      </c>
      <c r="E54" s="17">
        <v>27.504399999999997</v>
      </c>
      <c r="F54" s="11">
        <f t="shared" si="3"/>
        <v>42</v>
      </c>
    </row>
    <row r="55" spans="1:6" ht="11.25" customHeight="1">
      <c r="A55" s="18">
        <v>41</v>
      </c>
      <c r="B55" s="16">
        <v>1500000</v>
      </c>
      <c r="C55" s="15" t="s">
        <v>34</v>
      </c>
      <c r="D55" s="16" t="s">
        <v>35</v>
      </c>
      <c r="E55" s="17">
        <v>31.110987599999998</v>
      </c>
      <c r="F55" s="11">
        <f t="shared" si="3"/>
        <v>47</v>
      </c>
    </row>
    <row r="56" spans="1:6" ht="11.25" customHeight="1">
      <c r="A56" s="18">
        <v>42</v>
      </c>
      <c r="B56" s="16">
        <v>1510000</v>
      </c>
      <c r="C56" s="15" t="s">
        <v>36</v>
      </c>
      <c r="D56" s="16" t="s">
        <v>35</v>
      </c>
      <c r="E56" s="17">
        <v>31.110987599999998</v>
      </c>
      <c r="F56" s="11">
        <f t="shared" si="3"/>
        <v>47</v>
      </c>
    </row>
    <row r="57" spans="1:6" ht="11.25" customHeight="1">
      <c r="A57" s="18">
        <v>43</v>
      </c>
      <c r="B57" s="16">
        <v>1520000</v>
      </c>
      <c r="C57" s="15" t="s">
        <v>37</v>
      </c>
      <c r="D57" s="16" t="s">
        <v>35</v>
      </c>
      <c r="E57" s="17">
        <v>31.110987599999998</v>
      </c>
      <c r="F57" s="11">
        <f t="shared" si="3"/>
        <v>47</v>
      </c>
    </row>
    <row r="58" spans="1:6" ht="11.25" customHeight="1">
      <c r="A58" s="18">
        <v>44</v>
      </c>
      <c r="B58" s="16">
        <v>1530000</v>
      </c>
      <c r="C58" s="15" t="s">
        <v>38</v>
      </c>
      <c r="D58" s="16" t="s">
        <v>35</v>
      </c>
      <c r="E58" s="17">
        <v>31.110987599999998</v>
      </c>
      <c r="F58" s="11">
        <f t="shared" si="3"/>
        <v>47</v>
      </c>
    </row>
    <row r="59" spans="1:6" ht="11.25" customHeight="1">
      <c r="A59" s="18"/>
      <c r="B59" s="16">
        <v>1560000</v>
      </c>
      <c r="C59" s="15" t="s">
        <v>39</v>
      </c>
      <c r="D59" s="16" t="s">
        <v>40</v>
      </c>
      <c r="E59" s="17">
        <v>40.31409360000001</v>
      </c>
      <c r="F59" s="11">
        <f t="shared" si="3"/>
        <v>61</v>
      </c>
    </row>
    <row r="60" spans="1:6" ht="11.25" customHeight="1">
      <c r="A60" s="18"/>
      <c r="B60" s="16">
        <v>1570000</v>
      </c>
      <c r="C60" s="15" t="s">
        <v>41</v>
      </c>
      <c r="D60" s="16" t="s">
        <v>40</v>
      </c>
      <c r="E60" s="17">
        <v>40.31409360000001</v>
      </c>
      <c r="F60" s="11">
        <f t="shared" si="3"/>
        <v>61</v>
      </c>
    </row>
    <row r="61" spans="1:6" ht="11.25" customHeight="1">
      <c r="A61" s="18"/>
      <c r="B61" s="16">
        <v>1580000</v>
      </c>
      <c r="C61" s="15" t="s">
        <v>42</v>
      </c>
      <c r="D61" s="16" t="s">
        <v>40</v>
      </c>
      <c r="E61" s="17">
        <v>40.31409360000001</v>
      </c>
      <c r="F61" s="11">
        <f t="shared" si="3"/>
        <v>61</v>
      </c>
    </row>
    <row r="62" spans="1:6" ht="11.25" customHeight="1">
      <c r="A62" s="18"/>
      <c r="B62" s="16">
        <v>1590000</v>
      </c>
      <c r="C62" s="15" t="s">
        <v>43</v>
      </c>
      <c r="D62" s="16" t="s">
        <v>40</v>
      </c>
      <c r="E62" s="17">
        <v>40.31409360000001</v>
      </c>
      <c r="F62" s="11">
        <f t="shared" si="3"/>
        <v>61</v>
      </c>
    </row>
    <row r="63" spans="1:6" ht="11.25" customHeight="1">
      <c r="A63" s="18"/>
      <c r="B63" s="16">
        <v>1597000</v>
      </c>
      <c r="C63" s="15" t="s">
        <v>398</v>
      </c>
      <c r="D63" s="16" t="s">
        <v>51</v>
      </c>
      <c r="E63" s="17">
        <v>29.1764</v>
      </c>
      <c r="F63" s="11">
        <f t="shared" si="3"/>
        <v>44</v>
      </c>
    </row>
    <row r="64" spans="1:6" ht="11.25" customHeight="1">
      <c r="A64" s="18"/>
      <c r="B64" s="16">
        <v>1595000</v>
      </c>
      <c r="C64" s="15" t="s">
        <v>372</v>
      </c>
      <c r="D64" s="16" t="s">
        <v>12</v>
      </c>
      <c r="E64" s="17">
        <v>23.669249999999998</v>
      </c>
      <c r="F64" s="11">
        <f t="shared" si="3"/>
        <v>36</v>
      </c>
    </row>
    <row r="65" spans="1:6" ht="11.25" customHeight="1">
      <c r="A65" s="18"/>
      <c r="B65" s="16">
        <v>1596000</v>
      </c>
      <c r="C65" s="15" t="s">
        <v>373</v>
      </c>
      <c r="D65" s="16" t="s">
        <v>12</v>
      </c>
      <c r="E65" s="17">
        <v>37.3065</v>
      </c>
      <c r="F65" s="11">
        <f t="shared" si="3"/>
        <v>56</v>
      </c>
    </row>
    <row r="66" spans="1:6" ht="11.25" customHeight="1">
      <c r="A66" s="18">
        <v>45</v>
      </c>
      <c r="B66" s="16">
        <v>1540000</v>
      </c>
      <c r="C66" s="15" t="s">
        <v>44</v>
      </c>
      <c r="D66" s="16" t="s">
        <v>45</v>
      </c>
      <c r="E66" s="17">
        <v>44.50599615</v>
      </c>
      <c r="F66" s="11">
        <f t="shared" si="3"/>
        <v>67</v>
      </c>
    </row>
    <row r="67" spans="1:6" ht="11.25" customHeight="1">
      <c r="A67" s="18">
        <v>46</v>
      </c>
      <c r="B67" s="16">
        <v>1550000</v>
      </c>
      <c r="C67" s="15" t="s">
        <v>46</v>
      </c>
      <c r="D67" s="16" t="s">
        <v>45</v>
      </c>
      <c r="E67" s="17">
        <v>44.50599615</v>
      </c>
      <c r="F67" s="11">
        <f t="shared" si="3"/>
        <v>67</v>
      </c>
    </row>
    <row r="68" spans="1:6" ht="11.25" customHeight="1">
      <c r="A68" s="241" t="s">
        <v>67</v>
      </c>
      <c r="B68" s="242"/>
      <c r="C68" s="242"/>
      <c r="D68" s="242"/>
      <c r="E68" s="242"/>
      <c r="F68" s="243"/>
    </row>
    <row r="69" spans="1:6" ht="11.25" customHeight="1">
      <c r="A69" s="18">
        <v>47</v>
      </c>
      <c r="B69" s="16">
        <v>9111000</v>
      </c>
      <c r="C69" s="15" t="s">
        <v>68</v>
      </c>
      <c r="D69" s="16" t="s">
        <v>57</v>
      </c>
      <c r="E69" s="17">
        <v>30.2467935</v>
      </c>
      <c r="F69" s="11">
        <f>ROUNDUP(E69*1.5,)</f>
        <v>46</v>
      </c>
    </row>
    <row r="70" spans="1:6" ht="11.25" customHeight="1">
      <c r="A70" s="18">
        <v>48</v>
      </c>
      <c r="B70" s="16">
        <v>9112000</v>
      </c>
      <c r="C70" s="15" t="s">
        <v>69</v>
      </c>
      <c r="D70" s="16" t="s">
        <v>57</v>
      </c>
      <c r="E70" s="17">
        <v>30.2467935</v>
      </c>
      <c r="F70" s="11">
        <f aca="true" t="shared" si="4" ref="F70:F82">ROUNDUP(E70*1.5,)</f>
        <v>46</v>
      </c>
    </row>
    <row r="71" spans="1:6" ht="11.25" customHeight="1">
      <c r="A71" s="18">
        <v>49</v>
      </c>
      <c r="B71" s="16">
        <v>9100000</v>
      </c>
      <c r="C71" s="15" t="s">
        <v>70</v>
      </c>
      <c r="D71" s="16" t="s">
        <v>15</v>
      </c>
      <c r="E71" s="17">
        <v>38.19737922</v>
      </c>
      <c r="F71" s="11">
        <f t="shared" si="4"/>
        <v>58</v>
      </c>
    </row>
    <row r="72" spans="1:6" ht="11.25" customHeight="1">
      <c r="A72" s="18">
        <v>50</v>
      </c>
      <c r="B72" s="16">
        <v>9102000</v>
      </c>
      <c r="C72" s="15" t="s">
        <v>71</v>
      </c>
      <c r="D72" s="16" t="s">
        <v>15</v>
      </c>
      <c r="E72" s="17">
        <v>40.02453246000001</v>
      </c>
      <c r="F72" s="11">
        <f t="shared" si="4"/>
        <v>61</v>
      </c>
    </row>
    <row r="73" spans="1:6" ht="11.25" customHeight="1">
      <c r="A73" s="18">
        <v>52</v>
      </c>
      <c r="B73" s="16">
        <v>9104000</v>
      </c>
      <c r="C73" s="15" t="s">
        <v>72</v>
      </c>
      <c r="D73" s="16" t="s">
        <v>15</v>
      </c>
      <c r="E73" s="17">
        <v>33.98751939</v>
      </c>
      <c r="F73" s="11">
        <f t="shared" si="4"/>
        <v>51</v>
      </c>
    </row>
    <row r="74" spans="1:6" ht="11.25" customHeight="1">
      <c r="A74" s="18">
        <v>53</v>
      </c>
      <c r="B74" s="16">
        <v>9105000</v>
      </c>
      <c r="C74" s="15" t="s">
        <v>73</v>
      </c>
      <c r="D74" s="16" t="s">
        <v>74</v>
      </c>
      <c r="E74" s="17">
        <v>28.172727660000003</v>
      </c>
      <c r="F74" s="11">
        <f t="shared" si="4"/>
        <v>43</v>
      </c>
    </row>
    <row r="75" spans="1:6" ht="11.25" customHeight="1">
      <c r="A75" s="18">
        <v>54</v>
      </c>
      <c r="B75" s="16">
        <v>9106000</v>
      </c>
      <c r="C75" s="15" t="s">
        <v>75</v>
      </c>
      <c r="D75" s="16" t="s">
        <v>15</v>
      </c>
      <c r="E75" s="17">
        <v>37.6541715</v>
      </c>
      <c r="F75" s="11">
        <f t="shared" si="4"/>
        <v>57</v>
      </c>
    </row>
    <row r="76" spans="1:6" ht="11.25" customHeight="1">
      <c r="A76" s="18"/>
      <c r="B76" s="16">
        <v>9107400</v>
      </c>
      <c r="C76" s="15" t="s">
        <v>76</v>
      </c>
      <c r="D76" s="16" t="s">
        <v>74</v>
      </c>
      <c r="E76" s="17">
        <v>48.372423000000005</v>
      </c>
      <c r="F76" s="11">
        <f t="shared" si="4"/>
        <v>73</v>
      </c>
    </row>
    <row r="77" spans="1:6" ht="11.25" customHeight="1">
      <c r="A77" s="18">
        <v>55</v>
      </c>
      <c r="B77" s="16">
        <v>9107000</v>
      </c>
      <c r="C77" s="15" t="s">
        <v>77</v>
      </c>
      <c r="D77" s="16" t="s">
        <v>15</v>
      </c>
      <c r="E77" s="17">
        <v>70.24663470000002</v>
      </c>
      <c r="F77" s="11">
        <f t="shared" si="4"/>
        <v>106</v>
      </c>
    </row>
    <row r="78" spans="1:6" ht="11.25" customHeight="1">
      <c r="A78" s="18"/>
      <c r="B78" s="16">
        <v>9108000</v>
      </c>
      <c r="C78" s="15" t="s">
        <v>78</v>
      </c>
      <c r="D78" s="16" t="s">
        <v>79</v>
      </c>
      <c r="E78" s="17">
        <v>48.3050832</v>
      </c>
      <c r="F78" s="11">
        <f t="shared" si="4"/>
        <v>73</v>
      </c>
    </row>
    <row r="79" spans="1:6" ht="11.25" customHeight="1">
      <c r="A79" s="18"/>
      <c r="B79" s="16">
        <v>9116000</v>
      </c>
      <c r="C79" s="15" t="s">
        <v>80</v>
      </c>
      <c r="D79" s="16" t="s">
        <v>15</v>
      </c>
      <c r="E79" s="17">
        <v>55.7573544</v>
      </c>
      <c r="F79" s="11">
        <f t="shared" si="4"/>
        <v>84</v>
      </c>
    </row>
    <row r="80" spans="1:6" ht="11.25" customHeight="1">
      <c r="A80" s="18"/>
      <c r="B80" s="16">
        <v>9117000</v>
      </c>
      <c r="C80" s="15" t="s">
        <v>81</v>
      </c>
      <c r="D80" s="16" t="s">
        <v>79</v>
      </c>
      <c r="E80" s="17">
        <v>84.39921600000001</v>
      </c>
      <c r="F80" s="11">
        <f t="shared" si="4"/>
        <v>127</v>
      </c>
    </row>
    <row r="81" spans="1:6" ht="11.25" customHeight="1">
      <c r="A81" s="18">
        <v>57</v>
      </c>
      <c r="B81" s="16">
        <v>9113000</v>
      </c>
      <c r="C81" s="15" t="s">
        <v>82</v>
      </c>
      <c r="D81" s="16" t="s">
        <v>51</v>
      </c>
      <c r="E81" s="17">
        <v>23.3035</v>
      </c>
      <c r="F81" s="11">
        <f t="shared" si="4"/>
        <v>35</v>
      </c>
    </row>
    <row r="82" spans="1:6" ht="11.25" customHeight="1">
      <c r="A82" s="18"/>
      <c r="B82" s="16">
        <v>9114000</v>
      </c>
      <c r="C82" s="15" t="s">
        <v>83</v>
      </c>
      <c r="D82" s="16" t="s">
        <v>35</v>
      </c>
      <c r="E82" s="17">
        <v>38.832618000000004</v>
      </c>
      <c r="F82" s="11">
        <f t="shared" si="4"/>
        <v>59</v>
      </c>
    </row>
    <row r="83" spans="1:6" ht="11.25" customHeight="1">
      <c r="A83" s="241" t="s">
        <v>84</v>
      </c>
      <c r="B83" s="242"/>
      <c r="C83" s="242"/>
      <c r="D83" s="242"/>
      <c r="E83" s="242"/>
      <c r="F83" s="243"/>
    </row>
    <row r="84" spans="1:6" ht="11.25" customHeight="1">
      <c r="A84" s="245" t="s">
        <v>85</v>
      </c>
      <c r="B84" s="246"/>
      <c r="C84" s="246"/>
      <c r="D84" s="246"/>
      <c r="E84" s="246"/>
      <c r="F84" s="247"/>
    </row>
    <row r="85" spans="1:6" ht="11.25" customHeight="1">
      <c r="A85" s="245" t="s">
        <v>86</v>
      </c>
      <c r="B85" s="246"/>
      <c r="C85" s="246"/>
      <c r="D85" s="246"/>
      <c r="E85" s="246"/>
      <c r="F85" s="247"/>
    </row>
    <row r="86" spans="1:6" ht="11.25" customHeight="1">
      <c r="A86" s="18">
        <v>63</v>
      </c>
      <c r="B86" s="16">
        <v>2080000</v>
      </c>
      <c r="C86" s="15" t="s">
        <v>87</v>
      </c>
      <c r="D86" s="16" t="s">
        <v>57</v>
      </c>
      <c r="E86" s="17">
        <v>16.308577230000004</v>
      </c>
      <c r="F86" s="11">
        <f>ROUNDUP(E86*1.5,)</f>
        <v>25</v>
      </c>
    </row>
    <row r="87" spans="1:6" ht="11.25" customHeight="1">
      <c r="A87" s="18">
        <v>64</v>
      </c>
      <c r="B87" s="16">
        <v>2083000</v>
      </c>
      <c r="C87" s="15" t="s">
        <v>88</v>
      </c>
      <c r="D87" s="16" t="s">
        <v>89</v>
      </c>
      <c r="E87" s="17">
        <v>17.777707200000002</v>
      </c>
      <c r="F87" s="11">
        <f>ROUNDUP(E87*1.5,)</f>
        <v>27</v>
      </c>
    </row>
    <row r="88" spans="1:6" ht="11.25" customHeight="1">
      <c r="A88" s="18">
        <v>65</v>
      </c>
      <c r="B88" s="16">
        <v>2132000</v>
      </c>
      <c r="C88" s="15" t="s">
        <v>90</v>
      </c>
      <c r="D88" s="16" t="s">
        <v>57</v>
      </c>
      <c r="E88" s="17">
        <v>23.61719019</v>
      </c>
      <c r="F88" s="11">
        <f>ROUNDUP(E88*1.5,)</f>
        <v>36</v>
      </c>
    </row>
    <row r="89" spans="1:6" ht="11.25" customHeight="1">
      <c r="A89" s="245" t="s">
        <v>91</v>
      </c>
      <c r="B89" s="246"/>
      <c r="C89" s="246"/>
      <c r="D89" s="246"/>
      <c r="E89" s="246"/>
      <c r="F89" s="247"/>
    </row>
    <row r="90" spans="1:6" ht="11.25" customHeight="1">
      <c r="A90" s="18">
        <v>66</v>
      </c>
      <c r="B90" s="16">
        <v>2082100</v>
      </c>
      <c r="C90" s="15" t="s">
        <v>92</v>
      </c>
      <c r="D90" s="16" t="s">
        <v>57</v>
      </c>
      <c r="E90" s="17">
        <v>13.62957552</v>
      </c>
      <c r="F90" s="11">
        <f>ROUNDUP(E90*1.5,)</f>
        <v>21</v>
      </c>
    </row>
    <row r="91" spans="1:6" ht="11.25" customHeight="1">
      <c r="A91" s="18">
        <v>67</v>
      </c>
      <c r="B91" s="16">
        <v>2084000</v>
      </c>
      <c r="C91" s="15" t="s">
        <v>93</v>
      </c>
      <c r="D91" s="16" t="s">
        <v>21</v>
      </c>
      <c r="E91" s="17">
        <v>19.938192450000003</v>
      </c>
      <c r="F91" s="11">
        <f>ROUNDUP(E91*1.5,)</f>
        <v>30</v>
      </c>
    </row>
    <row r="92" spans="1:6" ht="11.25" customHeight="1">
      <c r="A92" s="245" t="s">
        <v>94</v>
      </c>
      <c r="B92" s="246"/>
      <c r="C92" s="246"/>
      <c r="D92" s="246"/>
      <c r="E92" s="246"/>
      <c r="F92" s="247"/>
    </row>
    <row r="93" spans="1:6" ht="11.25" customHeight="1">
      <c r="A93" s="18">
        <v>68</v>
      </c>
      <c r="B93" s="16">
        <v>2090000</v>
      </c>
      <c r="C93" s="15" t="s">
        <v>95</v>
      </c>
      <c r="D93" s="16" t="s">
        <v>57</v>
      </c>
      <c r="E93" s="17">
        <v>16.308577230000004</v>
      </c>
      <c r="F93" s="11">
        <f>ROUNDUP(E93*1.5,)</f>
        <v>25</v>
      </c>
    </row>
    <row r="94" spans="1:6" ht="11.25" customHeight="1">
      <c r="A94" s="18">
        <v>69</v>
      </c>
      <c r="B94" s="16">
        <v>2072000</v>
      </c>
      <c r="C94" s="2" t="s">
        <v>96</v>
      </c>
      <c r="D94" s="16" t="s">
        <v>57</v>
      </c>
      <c r="E94" s="17">
        <v>17.60486838</v>
      </c>
      <c r="F94" s="11">
        <f>ROUNDUP(E94*1.5,)</f>
        <v>27</v>
      </c>
    </row>
    <row r="95" spans="1:6" ht="11.25" customHeight="1">
      <c r="A95" s="245" t="s">
        <v>97</v>
      </c>
      <c r="B95" s="246"/>
      <c r="C95" s="246"/>
      <c r="D95" s="246"/>
      <c r="E95" s="246"/>
      <c r="F95" s="247"/>
    </row>
    <row r="96" spans="1:6" ht="11.25" customHeight="1">
      <c r="A96" s="18">
        <v>70</v>
      </c>
      <c r="B96" s="16">
        <v>2011000</v>
      </c>
      <c r="C96" s="15" t="s">
        <v>98</v>
      </c>
      <c r="D96" s="16" t="s">
        <v>51</v>
      </c>
      <c r="E96" s="17">
        <v>18.141199999999998</v>
      </c>
      <c r="F96" s="11">
        <f>ROUNDUP(E96*1.5,)</f>
        <v>28</v>
      </c>
    </row>
    <row r="97" spans="1:6" ht="11.25" customHeight="1">
      <c r="A97" s="18"/>
      <c r="B97" s="16">
        <v>2069000</v>
      </c>
      <c r="C97" s="15" t="s">
        <v>47</v>
      </c>
      <c r="D97" s="16" t="s">
        <v>48</v>
      </c>
      <c r="E97" s="17">
        <v>20.6284254</v>
      </c>
      <c r="F97" s="11">
        <f>ROUNDUP(E97*1.5,)</f>
        <v>31</v>
      </c>
    </row>
    <row r="98" spans="1:6" ht="11.25" customHeight="1">
      <c r="A98" s="18"/>
      <c r="B98" s="16" t="s">
        <v>99</v>
      </c>
      <c r="C98" s="15" t="s">
        <v>100</v>
      </c>
      <c r="D98" s="16" t="s">
        <v>51</v>
      </c>
      <c r="E98" s="17">
        <v>19.2142896</v>
      </c>
      <c r="F98" s="11">
        <f>ROUNDUP(E98*1.5,)</f>
        <v>29</v>
      </c>
    </row>
    <row r="99" spans="1:6" ht="11.25" customHeight="1">
      <c r="A99" s="245" t="s">
        <v>101</v>
      </c>
      <c r="B99" s="246"/>
      <c r="C99" s="246"/>
      <c r="D99" s="246"/>
      <c r="E99" s="246"/>
      <c r="F99" s="247"/>
    </row>
    <row r="100" spans="1:6" ht="11.25" customHeight="1">
      <c r="A100" s="245" t="s">
        <v>102</v>
      </c>
      <c r="B100" s="246"/>
      <c r="C100" s="246"/>
      <c r="D100" s="246"/>
      <c r="E100" s="246"/>
      <c r="F100" s="247"/>
    </row>
    <row r="101" spans="1:6" ht="11.25" customHeight="1">
      <c r="A101" s="18">
        <v>71</v>
      </c>
      <c r="B101" s="16">
        <v>2073000</v>
      </c>
      <c r="C101" s="15" t="s">
        <v>103</v>
      </c>
      <c r="D101" s="16" t="s">
        <v>15</v>
      </c>
      <c r="E101" s="17">
        <v>19.51844103</v>
      </c>
      <c r="F101" s="11">
        <f>ROUNDUP(E101*1.5,)</f>
        <v>30</v>
      </c>
    </row>
    <row r="102" spans="1:6" ht="11.25" customHeight="1">
      <c r="A102" s="18">
        <v>72</v>
      </c>
      <c r="B102" s="16">
        <v>2075000</v>
      </c>
      <c r="C102" s="15" t="s">
        <v>104</v>
      </c>
      <c r="D102" s="16" t="s">
        <v>15</v>
      </c>
      <c r="E102" s="17">
        <v>19.78185</v>
      </c>
      <c r="F102" s="11">
        <f>ROUNDUP(E102*1.5,)</f>
        <v>30</v>
      </c>
    </row>
    <row r="103" spans="1:6" ht="11.25" customHeight="1">
      <c r="A103" s="245" t="s">
        <v>105</v>
      </c>
      <c r="B103" s="246"/>
      <c r="C103" s="246"/>
      <c r="D103" s="246"/>
      <c r="E103" s="246"/>
      <c r="F103" s="247"/>
    </row>
    <row r="104" spans="1:6" ht="11.25" customHeight="1">
      <c r="A104" s="18">
        <v>73</v>
      </c>
      <c r="B104" s="38">
        <v>2070200</v>
      </c>
      <c r="C104" s="15" t="s">
        <v>106</v>
      </c>
      <c r="D104" s="16" t="s">
        <v>15</v>
      </c>
      <c r="E104" s="17">
        <v>21.140349999999998</v>
      </c>
      <c r="F104" s="11">
        <f>ROUNDUP(E104*1.5,)</f>
        <v>32</v>
      </c>
    </row>
    <row r="105" spans="1:6" ht="11.25" customHeight="1">
      <c r="A105" s="18">
        <v>74</v>
      </c>
      <c r="B105" s="28" t="s">
        <v>107</v>
      </c>
      <c r="C105" s="15" t="s">
        <v>108</v>
      </c>
      <c r="D105" s="16" t="s">
        <v>15</v>
      </c>
      <c r="E105" s="17">
        <v>22.197442740000003</v>
      </c>
      <c r="F105" s="11">
        <f>ROUNDUP(E105*1.5,)</f>
        <v>34</v>
      </c>
    </row>
    <row r="106" spans="1:6" ht="11.25" customHeight="1">
      <c r="A106" s="18">
        <v>75</v>
      </c>
      <c r="B106" s="28" t="s">
        <v>109</v>
      </c>
      <c r="C106" s="15" t="s">
        <v>110</v>
      </c>
      <c r="D106" s="16" t="s">
        <v>15</v>
      </c>
      <c r="E106" s="17">
        <v>24.48435</v>
      </c>
      <c r="F106" s="11">
        <f>ROUNDUP(E106*1.5,)</f>
        <v>37</v>
      </c>
    </row>
    <row r="107" spans="1:6" ht="11.25" customHeight="1">
      <c r="A107" s="18">
        <v>76</v>
      </c>
      <c r="B107" s="28" t="s">
        <v>111</v>
      </c>
      <c r="C107" s="15" t="s">
        <v>112</v>
      </c>
      <c r="D107" s="16" t="s">
        <v>15</v>
      </c>
      <c r="E107" s="17">
        <v>16.27154034</v>
      </c>
      <c r="F107" s="11">
        <f>ROUNDUP(E107*1.5,)</f>
        <v>25</v>
      </c>
    </row>
    <row r="108" spans="1:6" ht="11.25" customHeight="1">
      <c r="A108" s="18">
        <v>78</v>
      </c>
      <c r="B108" s="28" t="s">
        <v>113</v>
      </c>
      <c r="C108" s="15" t="s">
        <v>114</v>
      </c>
      <c r="D108" s="16" t="s">
        <v>115</v>
      </c>
      <c r="E108" s="17">
        <v>24.5366</v>
      </c>
      <c r="F108" s="11">
        <f>ROUNDUP(E108*1.5,)</f>
        <v>37</v>
      </c>
    </row>
    <row r="109" spans="1:6" ht="11.25" customHeight="1">
      <c r="A109" s="245" t="s">
        <v>116</v>
      </c>
      <c r="B109" s="246"/>
      <c r="C109" s="246"/>
      <c r="D109" s="246"/>
      <c r="E109" s="246"/>
      <c r="F109" s="247"/>
    </row>
    <row r="110" spans="1:6" ht="11.25" customHeight="1">
      <c r="A110" s="18">
        <v>79</v>
      </c>
      <c r="B110" s="28" t="s">
        <v>117</v>
      </c>
      <c r="C110" s="15" t="s">
        <v>118</v>
      </c>
      <c r="D110" s="16" t="s">
        <v>15</v>
      </c>
      <c r="E110" s="17">
        <v>16.77771117</v>
      </c>
      <c r="F110" s="11">
        <f>ROUNDUP(E110*1.5,)</f>
        <v>26</v>
      </c>
    </row>
    <row r="111" spans="1:6" ht="11.25" customHeight="1">
      <c r="A111" s="18"/>
      <c r="B111" s="16" t="s">
        <v>119</v>
      </c>
      <c r="C111" s="15" t="s">
        <v>120</v>
      </c>
      <c r="D111" s="16" t="s">
        <v>15</v>
      </c>
      <c r="E111" s="17">
        <v>19.3938624</v>
      </c>
      <c r="F111" s="11">
        <f>ROUNDUP(E111*1.5,)</f>
        <v>30</v>
      </c>
    </row>
    <row r="112" spans="1:6" ht="11.25" customHeight="1">
      <c r="A112" s="18">
        <v>80</v>
      </c>
      <c r="B112" s="28" t="s">
        <v>121</v>
      </c>
      <c r="C112" s="15" t="s">
        <v>122</v>
      </c>
      <c r="D112" s="16" t="s">
        <v>123</v>
      </c>
      <c r="E112" s="17">
        <v>20.586499999999997</v>
      </c>
      <c r="F112" s="11">
        <f>ROUNDUP(E112*1.5,)</f>
        <v>31</v>
      </c>
    </row>
    <row r="113" spans="1:6" ht="11.25" customHeight="1">
      <c r="A113" s="245" t="s">
        <v>124</v>
      </c>
      <c r="B113" s="246"/>
      <c r="C113" s="246"/>
      <c r="D113" s="246"/>
      <c r="E113" s="246"/>
      <c r="F113" s="247"/>
    </row>
    <row r="114" spans="1:6" ht="11.25" customHeight="1">
      <c r="A114" s="245" t="s">
        <v>125</v>
      </c>
      <c r="B114" s="246"/>
      <c r="C114" s="246"/>
      <c r="D114" s="246"/>
      <c r="E114" s="246"/>
      <c r="F114" s="247"/>
    </row>
    <row r="115" spans="1:6" ht="11.25" customHeight="1">
      <c r="A115" s="18">
        <v>81</v>
      </c>
      <c r="B115" s="28" t="s">
        <v>126</v>
      </c>
      <c r="C115" s="15" t="s">
        <v>127</v>
      </c>
      <c r="D115" s="16" t="s">
        <v>79</v>
      </c>
      <c r="E115" s="17">
        <v>16.24684908</v>
      </c>
      <c r="F115" s="11">
        <f>ROUNDUP(E115*1.5,)</f>
        <v>25</v>
      </c>
    </row>
    <row r="116" spans="1:6" ht="11.25" customHeight="1">
      <c r="A116" s="18">
        <v>82</v>
      </c>
      <c r="B116" s="28" t="s">
        <v>128</v>
      </c>
      <c r="C116" s="15" t="s">
        <v>129</v>
      </c>
      <c r="D116" s="16" t="s">
        <v>35</v>
      </c>
      <c r="E116" s="17">
        <v>17.378349999999998</v>
      </c>
      <c r="F116" s="11">
        <f>ROUNDUP(E116*1.5,)</f>
        <v>27</v>
      </c>
    </row>
    <row r="117" spans="1:6" ht="11.25" customHeight="1">
      <c r="A117" s="245" t="s">
        <v>130</v>
      </c>
      <c r="B117" s="246"/>
      <c r="C117" s="246"/>
      <c r="D117" s="246"/>
      <c r="E117" s="246"/>
      <c r="F117" s="247"/>
    </row>
    <row r="118" spans="1:6" ht="11.25" customHeight="1">
      <c r="A118" s="18"/>
      <c r="B118" s="16">
        <v>2067000</v>
      </c>
      <c r="C118" s="15" t="s">
        <v>49</v>
      </c>
      <c r="D118" s="16" t="s">
        <v>15</v>
      </c>
      <c r="E118" s="17">
        <v>30.9987546</v>
      </c>
      <c r="F118" s="11">
        <f>ROUNDUP(E118*1.5,)</f>
        <v>47</v>
      </c>
    </row>
    <row r="119" spans="1:6" ht="11.25" customHeight="1">
      <c r="A119" s="18"/>
      <c r="B119" s="16">
        <v>2068000</v>
      </c>
      <c r="C119" s="15" t="s">
        <v>50</v>
      </c>
      <c r="D119" s="16" t="s">
        <v>51</v>
      </c>
      <c r="E119" s="17">
        <v>21.0773574</v>
      </c>
      <c r="F119" s="11">
        <f>ROUNDUP(E119*1.5,)</f>
        <v>32</v>
      </c>
    </row>
    <row r="120" spans="1:6" ht="11.25" customHeight="1">
      <c r="A120" s="18">
        <v>84</v>
      </c>
      <c r="B120" s="28" t="s">
        <v>131</v>
      </c>
      <c r="C120" s="15" t="s">
        <v>132</v>
      </c>
      <c r="D120" s="16" t="s">
        <v>15</v>
      </c>
      <c r="E120" s="17">
        <v>21.234483600000004</v>
      </c>
      <c r="F120" s="11">
        <f>ROUNDUP(E120*1.5,)</f>
        <v>32</v>
      </c>
    </row>
    <row r="121" spans="1:6" ht="11.25" customHeight="1">
      <c r="A121" s="245" t="s">
        <v>133</v>
      </c>
      <c r="B121" s="246"/>
      <c r="C121" s="246"/>
      <c r="D121" s="246"/>
      <c r="E121" s="246"/>
      <c r="F121" s="247"/>
    </row>
    <row r="122" spans="1:6" ht="11.25" customHeight="1">
      <c r="A122" s="18">
        <v>85</v>
      </c>
      <c r="B122" s="28" t="s">
        <v>134</v>
      </c>
      <c r="C122" s="15" t="s">
        <v>135</v>
      </c>
      <c r="D122" s="16" t="s">
        <v>15</v>
      </c>
      <c r="E122" s="17">
        <v>23.25125</v>
      </c>
      <c r="F122" s="11">
        <f>ROUNDUP(E122*1.5,)</f>
        <v>35</v>
      </c>
    </row>
    <row r="123" spans="1:6" ht="11.25" customHeight="1">
      <c r="A123" s="245" t="s">
        <v>136</v>
      </c>
      <c r="B123" s="246"/>
      <c r="C123" s="246"/>
      <c r="D123" s="246"/>
      <c r="E123" s="246"/>
      <c r="F123" s="247"/>
    </row>
    <row r="124" spans="1:6" ht="11.25" customHeight="1">
      <c r="A124" s="18">
        <v>86</v>
      </c>
      <c r="B124" s="28" t="s">
        <v>137</v>
      </c>
      <c r="C124" s="15" t="s">
        <v>138</v>
      </c>
      <c r="D124" s="16" t="s">
        <v>115</v>
      </c>
      <c r="E124" s="17">
        <v>18.6419013</v>
      </c>
      <c r="F124" s="11">
        <f>ROUNDUP(E124*1.5,)</f>
        <v>28</v>
      </c>
    </row>
    <row r="125" spans="1:6" ht="11.25" customHeight="1">
      <c r="A125" s="245" t="s">
        <v>139</v>
      </c>
      <c r="B125" s="246"/>
      <c r="C125" s="246"/>
      <c r="D125" s="246"/>
      <c r="E125" s="246"/>
      <c r="F125" s="247"/>
    </row>
    <row r="126" spans="1:6" ht="11.25" customHeight="1">
      <c r="A126" s="18">
        <v>87</v>
      </c>
      <c r="B126" s="28" t="s">
        <v>140</v>
      </c>
      <c r="C126" s="15" t="s">
        <v>141</v>
      </c>
      <c r="D126" s="16" t="s">
        <v>142</v>
      </c>
      <c r="E126" s="17">
        <v>14.209820130000002</v>
      </c>
      <c r="F126" s="11">
        <f>ROUNDUP(E126*1.5,)</f>
        <v>22</v>
      </c>
    </row>
    <row r="127" spans="1:6" ht="11.25" customHeight="1">
      <c r="A127" s="18">
        <v>88</v>
      </c>
      <c r="B127" s="28" t="s">
        <v>143</v>
      </c>
      <c r="C127" s="15" t="s">
        <v>144</v>
      </c>
      <c r="D127" s="16" t="s">
        <v>15</v>
      </c>
      <c r="E127" s="17">
        <v>21.814728210000006</v>
      </c>
      <c r="F127" s="11">
        <f>ROUNDUP(E127*1.5,)</f>
        <v>33</v>
      </c>
    </row>
    <row r="128" spans="1:6" ht="11.25" customHeight="1">
      <c r="A128" s="18">
        <v>89</v>
      </c>
      <c r="B128" s="28" t="s">
        <v>145</v>
      </c>
      <c r="C128" s="15" t="s">
        <v>146</v>
      </c>
      <c r="D128" s="16" t="s">
        <v>57</v>
      </c>
      <c r="E128" s="17">
        <v>11.839459170000001</v>
      </c>
      <c r="F128" s="11">
        <f>ROUNDUP(E128*1.5,)</f>
        <v>18</v>
      </c>
    </row>
    <row r="129" spans="1:6" ht="11.25" customHeight="1">
      <c r="A129" s="245" t="s">
        <v>147</v>
      </c>
      <c r="B129" s="246"/>
      <c r="C129" s="246"/>
      <c r="D129" s="246"/>
      <c r="E129" s="246"/>
      <c r="F129" s="247"/>
    </row>
    <row r="130" spans="1:6" ht="11.25" customHeight="1">
      <c r="A130" s="39"/>
      <c r="B130" s="40" t="s">
        <v>148</v>
      </c>
      <c r="C130" s="41" t="s">
        <v>149</v>
      </c>
      <c r="D130" s="25" t="s">
        <v>79</v>
      </c>
      <c r="E130" s="17">
        <v>18.4959984</v>
      </c>
      <c r="F130" s="11">
        <f>ROUNDUP(E130*1.5,)</f>
        <v>28</v>
      </c>
    </row>
    <row r="131" spans="1:6" ht="11.25" customHeight="1">
      <c r="A131" s="245" t="s">
        <v>150</v>
      </c>
      <c r="B131" s="246"/>
      <c r="C131" s="246"/>
      <c r="D131" s="246"/>
      <c r="E131" s="246"/>
      <c r="F131" s="247"/>
    </row>
    <row r="132" spans="1:6" ht="11.25" customHeight="1">
      <c r="A132" s="18">
        <v>90</v>
      </c>
      <c r="B132" s="28" t="s">
        <v>151</v>
      </c>
      <c r="C132" s="15" t="s">
        <v>152</v>
      </c>
      <c r="D132" s="16" t="s">
        <v>15</v>
      </c>
      <c r="E132" s="17">
        <v>22.345590299999998</v>
      </c>
      <c r="F132" s="11">
        <f>ROUNDUP(E132*1.5,)</f>
        <v>34</v>
      </c>
    </row>
    <row r="133" spans="1:6" ht="11.25" customHeight="1">
      <c r="A133" s="18">
        <v>91</v>
      </c>
      <c r="B133" s="28" t="s">
        <v>153</v>
      </c>
      <c r="C133" s="15" t="s">
        <v>154</v>
      </c>
      <c r="D133" s="16" t="s">
        <v>15</v>
      </c>
      <c r="E133" s="17">
        <v>35.96282019</v>
      </c>
      <c r="F133" s="11">
        <f>ROUNDUP(E133*1.5,)</f>
        <v>54</v>
      </c>
    </row>
    <row r="134" spans="1:6" ht="11.25" customHeight="1">
      <c r="A134" s="245" t="s">
        <v>155</v>
      </c>
      <c r="B134" s="246"/>
      <c r="C134" s="246"/>
      <c r="D134" s="246"/>
      <c r="E134" s="246"/>
      <c r="F134" s="247"/>
    </row>
    <row r="135" spans="1:6" ht="11.25" customHeight="1">
      <c r="A135" s="18">
        <v>92</v>
      </c>
      <c r="B135" s="28" t="s">
        <v>156</v>
      </c>
      <c r="C135" s="15" t="s">
        <v>157</v>
      </c>
      <c r="D135" s="16" t="s">
        <v>15</v>
      </c>
      <c r="E135" s="17">
        <v>37.6541715</v>
      </c>
      <c r="F135" s="11">
        <f>ROUNDUP(E135*1.5,)</f>
        <v>57</v>
      </c>
    </row>
    <row r="136" spans="1:6" ht="11.25" customHeight="1">
      <c r="A136" s="18">
        <v>92</v>
      </c>
      <c r="B136" s="28" t="s">
        <v>158</v>
      </c>
      <c r="C136" s="15" t="s">
        <v>159</v>
      </c>
      <c r="D136" s="16" t="s">
        <v>74</v>
      </c>
      <c r="E136" s="17">
        <v>25.81359</v>
      </c>
      <c r="F136" s="11">
        <f>ROUNDUP(E136*1.5,)</f>
        <v>39</v>
      </c>
    </row>
    <row r="137" spans="1:6" ht="11.25" customHeight="1">
      <c r="A137" s="241" t="s">
        <v>360</v>
      </c>
      <c r="B137" s="242"/>
      <c r="C137" s="242"/>
      <c r="D137" s="242"/>
      <c r="E137" s="242"/>
      <c r="F137" s="243"/>
    </row>
    <row r="138" spans="1:6" ht="13.5">
      <c r="A138" s="241" t="s">
        <v>9</v>
      </c>
      <c r="B138" s="242"/>
      <c r="C138" s="242"/>
      <c r="D138" s="242"/>
      <c r="E138" s="242"/>
      <c r="F138" s="243"/>
    </row>
    <row r="139" spans="1:6" ht="14.25" customHeight="1">
      <c r="A139" s="39"/>
      <c r="B139" s="42"/>
      <c r="C139" s="42" t="s">
        <v>10</v>
      </c>
      <c r="D139" s="42"/>
      <c r="E139" s="35"/>
      <c r="F139" s="43"/>
    </row>
    <row r="140" spans="1:6" ht="11.25" customHeight="1">
      <c r="A140" s="39"/>
      <c r="B140" s="16">
        <v>3902000</v>
      </c>
      <c r="C140" s="15" t="s">
        <v>11</v>
      </c>
      <c r="D140" s="25" t="s">
        <v>12</v>
      </c>
      <c r="E140" s="17">
        <v>52.8729663</v>
      </c>
      <c r="F140" s="11">
        <f>ROUNDUP(E140*1.5,)</f>
        <v>80</v>
      </c>
    </row>
    <row r="141" spans="1:6" ht="11.25" customHeight="1">
      <c r="A141" s="39"/>
      <c r="B141" s="16">
        <v>3903000</v>
      </c>
      <c r="C141" s="15" t="s">
        <v>13</v>
      </c>
      <c r="D141" s="25" t="s">
        <v>12</v>
      </c>
      <c r="E141" s="17">
        <v>61.279218</v>
      </c>
      <c r="F141" s="11">
        <f>ROUNDUP(E141*1.5,)</f>
        <v>92</v>
      </c>
    </row>
    <row r="142" spans="1:6" ht="11.25" customHeight="1">
      <c r="A142" s="39"/>
      <c r="B142" s="16">
        <v>3900000</v>
      </c>
      <c r="C142" s="15" t="s">
        <v>14</v>
      </c>
      <c r="D142" s="25" t="s">
        <v>15</v>
      </c>
      <c r="E142" s="17">
        <v>44.219802</v>
      </c>
      <c r="F142" s="11">
        <f>ROUNDUP(E142*1.5,)</f>
        <v>67</v>
      </c>
    </row>
    <row r="143" spans="1:6" ht="11.25" customHeight="1">
      <c r="A143" s="39"/>
      <c r="B143" s="16">
        <v>3901000</v>
      </c>
      <c r="C143" s="15" t="s">
        <v>16</v>
      </c>
      <c r="D143" s="25" t="s">
        <v>15</v>
      </c>
      <c r="E143" s="17">
        <v>44.219802</v>
      </c>
      <c r="F143" s="11">
        <f>ROUNDUP(E143*1.5,)</f>
        <v>67</v>
      </c>
    </row>
    <row r="144" spans="1:6" ht="11.25" customHeight="1">
      <c r="A144" s="39"/>
      <c r="B144" s="42"/>
      <c r="C144" s="42" t="s">
        <v>17</v>
      </c>
      <c r="D144" s="42"/>
      <c r="E144" s="35"/>
      <c r="F144" s="43"/>
    </row>
    <row r="145" spans="1:6" ht="11.25" customHeight="1">
      <c r="A145" s="39"/>
      <c r="B145" s="42">
        <v>5000821</v>
      </c>
      <c r="C145" s="44" t="s">
        <v>419</v>
      </c>
      <c r="D145" s="42" t="s">
        <v>420</v>
      </c>
      <c r="E145" s="17">
        <v>5.0996</v>
      </c>
      <c r="F145" s="11">
        <f aca="true" t="shared" si="5" ref="F145:F150">ROUNDUP(E145*1.5,)</f>
        <v>8</v>
      </c>
    </row>
    <row r="146" spans="1:6" ht="11.25" customHeight="1">
      <c r="A146" s="39">
        <v>12</v>
      </c>
      <c r="B146" s="37">
        <v>3504000</v>
      </c>
      <c r="C146" s="15" t="s">
        <v>18</v>
      </c>
      <c r="D146" s="25" t="s">
        <v>19</v>
      </c>
      <c r="E146" s="17">
        <v>25.757473499999996</v>
      </c>
      <c r="F146" s="11">
        <f t="shared" si="5"/>
        <v>39</v>
      </c>
    </row>
    <row r="147" spans="1:6" ht="11.25" customHeight="1">
      <c r="A147" s="39"/>
      <c r="B147" s="37">
        <v>3503000</v>
      </c>
      <c r="C147" s="41" t="s">
        <v>20</v>
      </c>
      <c r="D147" s="25" t="s">
        <v>21</v>
      </c>
      <c r="E147" s="17">
        <v>37.261356</v>
      </c>
      <c r="F147" s="11">
        <f t="shared" si="5"/>
        <v>56</v>
      </c>
    </row>
    <row r="148" spans="1:6" ht="11.25" customHeight="1">
      <c r="A148" s="39">
        <v>13</v>
      </c>
      <c r="B148" s="37">
        <v>3501000</v>
      </c>
      <c r="C148" s="41" t="s">
        <v>22</v>
      </c>
      <c r="D148" s="25" t="s">
        <v>12</v>
      </c>
      <c r="E148" s="17">
        <v>35.802327</v>
      </c>
      <c r="F148" s="11">
        <f t="shared" si="5"/>
        <v>54</v>
      </c>
    </row>
    <row r="149" spans="1:6" ht="11.25" customHeight="1">
      <c r="A149" s="39">
        <v>14</v>
      </c>
      <c r="B149" s="37">
        <v>3502000</v>
      </c>
      <c r="C149" s="41" t="s">
        <v>23</v>
      </c>
      <c r="D149" s="25" t="s">
        <v>21</v>
      </c>
      <c r="E149" s="17">
        <v>28.296183960000004</v>
      </c>
      <c r="F149" s="11">
        <f t="shared" si="5"/>
        <v>43</v>
      </c>
    </row>
    <row r="150" spans="1:6" ht="11.25" customHeight="1">
      <c r="A150" s="39"/>
      <c r="B150" s="16">
        <v>3505000</v>
      </c>
      <c r="C150" s="41" t="s">
        <v>390</v>
      </c>
      <c r="D150" s="25" t="s">
        <v>391</v>
      </c>
      <c r="E150" s="17">
        <v>2.07955</v>
      </c>
      <c r="F150" s="11">
        <f t="shared" si="5"/>
        <v>4</v>
      </c>
    </row>
    <row r="151" spans="1:6" ht="11.25" customHeight="1">
      <c r="A151" s="45"/>
      <c r="B151" s="37"/>
      <c r="C151" s="25" t="s">
        <v>24</v>
      </c>
      <c r="D151" s="25"/>
      <c r="E151" s="46"/>
      <c r="F151" s="25"/>
    </row>
    <row r="152" spans="1:6" ht="11.25" customHeight="1">
      <c r="A152" s="45"/>
      <c r="B152" s="37">
        <v>3104000</v>
      </c>
      <c r="C152" s="15" t="s">
        <v>25</v>
      </c>
      <c r="D152" s="25" t="s">
        <v>19</v>
      </c>
      <c r="E152" s="17">
        <v>25.757473499999996</v>
      </c>
      <c r="F152" s="11">
        <f>ROUNDUP(E152*1.5,)</f>
        <v>39</v>
      </c>
    </row>
    <row r="153" spans="1:6" ht="11.25" customHeight="1">
      <c r="A153" s="39">
        <v>7</v>
      </c>
      <c r="B153" s="37">
        <v>3100000</v>
      </c>
      <c r="C153" s="41" t="s">
        <v>26</v>
      </c>
      <c r="D153" s="25" t="s">
        <v>12</v>
      </c>
      <c r="E153" s="17">
        <v>24.662</v>
      </c>
      <c r="F153" s="11">
        <f>ROUNDUP(E153*1.5,)</f>
        <v>37</v>
      </c>
    </row>
    <row r="154" spans="1:6" ht="11.25" customHeight="1">
      <c r="A154" s="39">
        <v>8</v>
      </c>
      <c r="B154" s="37">
        <v>3101000</v>
      </c>
      <c r="C154" s="41" t="s">
        <v>27</v>
      </c>
      <c r="D154" s="25" t="s">
        <v>12</v>
      </c>
      <c r="E154" s="17">
        <v>25.950514260000002</v>
      </c>
      <c r="F154" s="11">
        <f>ROUNDUP(E154*1.5,)</f>
        <v>39</v>
      </c>
    </row>
    <row r="155" spans="1:6" ht="11.25" customHeight="1">
      <c r="A155" s="39">
        <v>10</v>
      </c>
      <c r="B155" s="37">
        <v>3103000</v>
      </c>
      <c r="C155" s="41" t="s">
        <v>28</v>
      </c>
      <c r="D155" s="25" t="s">
        <v>346</v>
      </c>
      <c r="E155" s="17">
        <v>28.70358975</v>
      </c>
      <c r="F155" s="11">
        <f>ROUNDUP(E155*1.5,)</f>
        <v>44</v>
      </c>
    </row>
    <row r="156" spans="1:6" ht="11.25" customHeight="1">
      <c r="A156" s="39">
        <v>11</v>
      </c>
      <c r="B156" s="37">
        <v>3000001</v>
      </c>
      <c r="C156" s="41" t="s">
        <v>29</v>
      </c>
      <c r="D156" s="25" t="s">
        <v>346</v>
      </c>
      <c r="E156" s="17">
        <v>35.345538690000005</v>
      </c>
      <c r="F156" s="11">
        <f>ROUNDUP(E156*1.5,)</f>
        <v>54</v>
      </c>
    </row>
    <row r="157" spans="1:6" ht="11.25" customHeight="1">
      <c r="A157" s="45"/>
      <c r="B157" s="37"/>
      <c r="C157" s="25" t="s">
        <v>30</v>
      </c>
      <c r="D157" s="25"/>
      <c r="E157" s="46"/>
      <c r="F157" s="25"/>
    </row>
    <row r="158" spans="1:6" ht="11.25" customHeight="1">
      <c r="A158" s="8"/>
      <c r="B158" s="37">
        <v>3600000</v>
      </c>
      <c r="C158" s="15" t="s">
        <v>31</v>
      </c>
      <c r="D158" s="16" t="s">
        <v>19</v>
      </c>
      <c r="E158" s="17">
        <v>25.757473499999996</v>
      </c>
      <c r="F158" s="11">
        <f>ROUNDUP(E158*1.5,)</f>
        <v>39</v>
      </c>
    </row>
    <row r="159" spans="1:6" ht="11.25" customHeight="1">
      <c r="A159" s="8"/>
      <c r="B159" s="37">
        <v>3601000</v>
      </c>
      <c r="C159" s="15" t="s">
        <v>32</v>
      </c>
      <c r="D159" s="16" t="s">
        <v>12</v>
      </c>
      <c r="E159" s="17">
        <v>26.801240399999998</v>
      </c>
      <c r="F159" s="11">
        <f>ROUNDUP(E159*1.5,)</f>
        <v>41</v>
      </c>
    </row>
    <row r="160" spans="1:6" ht="11.25" customHeight="1">
      <c r="A160" s="18"/>
      <c r="B160" s="37">
        <v>3602000</v>
      </c>
      <c r="C160" s="15" t="s">
        <v>33</v>
      </c>
      <c r="D160" s="16" t="s">
        <v>12</v>
      </c>
      <c r="E160" s="17">
        <v>31.818055500000003</v>
      </c>
      <c r="F160" s="11">
        <f>ROUNDUP(E160*1.5,)</f>
        <v>48</v>
      </c>
    </row>
    <row r="161" spans="1:6" ht="11.25" customHeight="1">
      <c r="A161" s="18">
        <v>99</v>
      </c>
      <c r="B161" s="28" t="s">
        <v>160</v>
      </c>
      <c r="C161" s="15" t="s">
        <v>161</v>
      </c>
      <c r="D161" s="16" t="s">
        <v>162</v>
      </c>
      <c r="E161" s="17">
        <v>21.140349999999998</v>
      </c>
      <c r="F161" s="11">
        <f>ROUNDUP(E161*1.5,)</f>
        <v>32</v>
      </c>
    </row>
    <row r="162" spans="1:6" ht="11.25" customHeight="1">
      <c r="A162" s="241" t="s">
        <v>173</v>
      </c>
      <c r="B162" s="242"/>
      <c r="C162" s="242"/>
      <c r="D162" s="242"/>
      <c r="E162" s="242"/>
      <c r="F162" s="243"/>
    </row>
    <row r="163" spans="1:6" ht="11.25" customHeight="1">
      <c r="A163" s="8"/>
      <c r="B163" s="24" t="s">
        <v>174</v>
      </c>
      <c r="C163" s="1"/>
      <c r="D163" s="1"/>
      <c r="E163" s="54"/>
      <c r="F163" s="55"/>
    </row>
    <row r="164" spans="1:6" ht="11.25" customHeight="1">
      <c r="A164" s="39"/>
      <c r="B164" s="25">
        <v>409</v>
      </c>
      <c r="C164" s="41" t="s">
        <v>175</v>
      </c>
      <c r="D164" s="25" t="s">
        <v>45</v>
      </c>
      <c r="E164" s="17">
        <v>21.212037</v>
      </c>
      <c r="F164" s="11">
        <f>ROUNDUP(E164*1.5,)</f>
        <v>32</v>
      </c>
    </row>
    <row r="165" spans="1:6" ht="11.25" customHeight="1">
      <c r="A165" s="18"/>
      <c r="B165" s="24" t="s">
        <v>176</v>
      </c>
      <c r="C165" s="15"/>
      <c r="D165" s="16"/>
      <c r="E165" s="17"/>
      <c r="F165" s="16"/>
    </row>
    <row r="166" spans="1:6" ht="11.25" customHeight="1">
      <c r="A166" s="18"/>
      <c r="B166" s="25">
        <v>420</v>
      </c>
      <c r="C166" s="15" t="s">
        <v>177</v>
      </c>
      <c r="D166" s="16" t="s">
        <v>178</v>
      </c>
      <c r="E166" s="17">
        <v>59.595723</v>
      </c>
      <c r="F166" s="11">
        <f>ROUNDUP(E166*1.5,)</f>
        <v>90</v>
      </c>
    </row>
    <row r="167" spans="1:6" ht="11.25" customHeight="1">
      <c r="A167" s="18"/>
      <c r="B167" s="25">
        <v>421</v>
      </c>
      <c r="C167" s="15" t="s">
        <v>179</v>
      </c>
      <c r="D167" s="16" t="s">
        <v>178</v>
      </c>
      <c r="E167" s="17">
        <v>53.1086556</v>
      </c>
      <c r="F167" s="11">
        <f aca="true" t="shared" si="6" ref="F167:F176">ROUNDUP(E167*1.5,)</f>
        <v>80</v>
      </c>
    </row>
    <row r="168" spans="1:6" ht="11.25" customHeight="1">
      <c r="A168" s="18"/>
      <c r="B168" s="25">
        <v>422</v>
      </c>
      <c r="C168" s="15" t="s">
        <v>180</v>
      </c>
      <c r="D168" s="16" t="s">
        <v>178</v>
      </c>
      <c r="E168" s="17">
        <v>47.63168519999999</v>
      </c>
      <c r="F168" s="11">
        <f t="shared" si="6"/>
        <v>72</v>
      </c>
    </row>
    <row r="169" spans="1:6" ht="11.25" customHeight="1">
      <c r="A169" s="39"/>
      <c r="B169" s="25">
        <v>411</v>
      </c>
      <c r="C169" s="41" t="s">
        <v>181</v>
      </c>
      <c r="D169" s="25" t="s">
        <v>51</v>
      </c>
      <c r="E169" s="17">
        <v>30.527376</v>
      </c>
      <c r="F169" s="11">
        <f t="shared" si="6"/>
        <v>46</v>
      </c>
    </row>
    <row r="170" spans="1:6" ht="11.25" customHeight="1">
      <c r="A170" s="39"/>
      <c r="B170" s="25">
        <v>412</v>
      </c>
      <c r="C170" s="41" t="s">
        <v>182</v>
      </c>
      <c r="D170" s="25" t="s">
        <v>183</v>
      </c>
      <c r="E170" s="17">
        <v>33.6699</v>
      </c>
      <c r="F170" s="11">
        <f t="shared" si="6"/>
        <v>51</v>
      </c>
    </row>
    <row r="171" spans="1:6" ht="11.25" customHeight="1">
      <c r="A171" s="39"/>
      <c r="B171" s="25">
        <v>413</v>
      </c>
      <c r="C171" s="41" t="s">
        <v>184</v>
      </c>
      <c r="D171" s="25" t="s">
        <v>51</v>
      </c>
      <c r="E171" s="17">
        <v>27.0705996</v>
      </c>
      <c r="F171" s="11">
        <f t="shared" si="6"/>
        <v>41</v>
      </c>
    </row>
    <row r="172" spans="1:6" ht="11.25" customHeight="1">
      <c r="A172" s="39"/>
      <c r="B172" s="25">
        <v>414</v>
      </c>
      <c r="C172" s="41" t="s">
        <v>389</v>
      </c>
      <c r="D172" s="25" t="s">
        <v>183</v>
      </c>
      <c r="E172" s="17">
        <v>30.123337199999998</v>
      </c>
      <c r="F172" s="11">
        <f t="shared" si="6"/>
        <v>46</v>
      </c>
    </row>
    <row r="173" spans="1:6" ht="11.25" customHeight="1">
      <c r="A173" s="39"/>
      <c r="B173" s="25">
        <v>415</v>
      </c>
      <c r="C173" s="41" t="s">
        <v>185</v>
      </c>
      <c r="D173" s="25" t="s">
        <v>51</v>
      </c>
      <c r="E173" s="17">
        <v>23.7036096</v>
      </c>
      <c r="F173" s="11">
        <f t="shared" si="6"/>
        <v>36</v>
      </c>
    </row>
    <row r="174" spans="1:6" ht="11.25" customHeight="1">
      <c r="A174" s="39"/>
      <c r="B174" s="25">
        <v>416</v>
      </c>
      <c r="C174" s="41" t="s">
        <v>186</v>
      </c>
      <c r="D174" s="25" t="s">
        <v>183</v>
      </c>
      <c r="E174" s="17">
        <v>27.0705996</v>
      </c>
      <c r="F174" s="11">
        <f t="shared" si="6"/>
        <v>41</v>
      </c>
    </row>
    <row r="175" spans="1:6" ht="11.25" customHeight="1">
      <c r="A175" s="39"/>
      <c r="B175" s="25">
        <v>410</v>
      </c>
      <c r="C175" s="41" t="s">
        <v>187</v>
      </c>
      <c r="D175" s="25" t="s">
        <v>188</v>
      </c>
      <c r="E175" s="17">
        <v>17.777707200000002</v>
      </c>
      <c r="F175" s="11">
        <f t="shared" si="6"/>
        <v>27</v>
      </c>
    </row>
    <row r="176" spans="1:6" s="50" customFormat="1" ht="11.25" customHeight="1">
      <c r="A176" s="47"/>
      <c r="B176" s="48">
        <v>419</v>
      </c>
      <c r="C176" s="49" t="s">
        <v>189</v>
      </c>
      <c r="D176" s="48" t="s">
        <v>183</v>
      </c>
      <c r="E176" s="17">
        <v>34.79223</v>
      </c>
      <c r="F176" s="11">
        <f t="shared" si="6"/>
        <v>53</v>
      </c>
    </row>
    <row r="177" spans="1:6" ht="11.25" customHeight="1">
      <c r="A177" s="8"/>
      <c r="B177" s="24" t="s">
        <v>190</v>
      </c>
      <c r="C177" s="2"/>
      <c r="D177" s="1"/>
      <c r="E177" s="54"/>
      <c r="F177" s="55"/>
    </row>
    <row r="178" spans="1:6" ht="11.25" customHeight="1">
      <c r="A178" s="39"/>
      <c r="B178" s="25">
        <v>417</v>
      </c>
      <c r="C178" s="41" t="s">
        <v>191</v>
      </c>
      <c r="D178" s="25" t="s">
        <v>15</v>
      </c>
      <c r="E178" s="17">
        <v>20.785551599999998</v>
      </c>
      <c r="F178" s="11">
        <f>ROUNDUP(E178*1.5,)</f>
        <v>32</v>
      </c>
    </row>
    <row r="179" spans="1:6" ht="11.25" customHeight="1">
      <c r="A179" s="39"/>
      <c r="B179" s="25">
        <v>418</v>
      </c>
      <c r="C179" s="41" t="s">
        <v>192</v>
      </c>
      <c r="D179" s="25" t="s">
        <v>21</v>
      </c>
      <c r="E179" s="17">
        <v>24.017861999999997</v>
      </c>
      <c r="F179" s="11">
        <f>ROUNDUP(E179*1.5,)</f>
        <v>37</v>
      </c>
    </row>
    <row r="180" spans="1:6" ht="11.25" customHeight="1">
      <c r="A180" s="241" t="s">
        <v>193</v>
      </c>
      <c r="B180" s="242"/>
      <c r="C180" s="242"/>
      <c r="D180" s="242"/>
      <c r="E180" s="242"/>
      <c r="F180" s="243"/>
    </row>
    <row r="181" spans="1:6" ht="11.25" customHeight="1">
      <c r="A181" s="18">
        <v>115</v>
      </c>
      <c r="B181" s="28" t="s">
        <v>194</v>
      </c>
      <c r="C181" s="15" t="s">
        <v>195</v>
      </c>
      <c r="D181" s="16" t="s">
        <v>45</v>
      </c>
      <c r="E181" s="17">
        <v>13.06167654</v>
      </c>
      <c r="F181" s="11">
        <f>ROUNDUP(E181*1.5,)</f>
        <v>20</v>
      </c>
    </row>
    <row r="182" spans="1:6" s="50" customFormat="1" ht="11.25" customHeight="1">
      <c r="A182" s="51"/>
      <c r="B182" s="52" t="s">
        <v>196</v>
      </c>
      <c r="C182" s="53" t="s">
        <v>361</v>
      </c>
      <c r="D182" s="37" t="s">
        <v>15</v>
      </c>
      <c r="E182" s="17">
        <v>20.5610856</v>
      </c>
      <c r="F182" s="11">
        <f aca="true" t="shared" si="7" ref="F182:F190">ROUNDUP(E182*1.5,)</f>
        <v>31</v>
      </c>
    </row>
    <row r="183" spans="1:6" s="50" customFormat="1" ht="11.25" customHeight="1">
      <c r="A183" s="51"/>
      <c r="B183" s="52" t="s">
        <v>197</v>
      </c>
      <c r="C183" s="53" t="s">
        <v>362</v>
      </c>
      <c r="D183" s="37" t="s">
        <v>21</v>
      </c>
      <c r="E183" s="17">
        <v>26.3972016</v>
      </c>
      <c r="F183" s="11">
        <f t="shared" si="7"/>
        <v>40</v>
      </c>
    </row>
    <row r="184" spans="1:6" s="50" customFormat="1" ht="11.25" customHeight="1">
      <c r="A184" s="51"/>
      <c r="B184" s="52" t="s">
        <v>198</v>
      </c>
      <c r="C184" s="53" t="s">
        <v>363</v>
      </c>
      <c r="D184" s="37" t="s">
        <v>21</v>
      </c>
      <c r="E184" s="17">
        <v>31.290560399999997</v>
      </c>
      <c r="F184" s="11">
        <f t="shared" si="7"/>
        <v>47</v>
      </c>
    </row>
    <row r="185" spans="1:6" s="26" customFormat="1" ht="11.25" customHeight="1">
      <c r="A185" s="27"/>
      <c r="B185" s="31" t="s">
        <v>438</v>
      </c>
      <c r="C185" s="23" t="s">
        <v>439</v>
      </c>
      <c r="D185" s="11" t="s">
        <v>21</v>
      </c>
      <c r="E185" s="63">
        <v>26.56</v>
      </c>
      <c r="F185" s="11">
        <f t="shared" si="7"/>
        <v>40</v>
      </c>
    </row>
    <row r="186" spans="1:6" s="26" customFormat="1" ht="11.25" customHeight="1">
      <c r="A186" s="27"/>
      <c r="B186" s="31" t="s">
        <v>437</v>
      </c>
      <c r="C186" s="23" t="s">
        <v>443</v>
      </c>
      <c r="D186" s="11" t="s">
        <v>51</v>
      </c>
      <c r="E186" s="63">
        <v>23.96</v>
      </c>
      <c r="F186" s="11">
        <f t="shared" si="7"/>
        <v>36</v>
      </c>
    </row>
    <row r="187" spans="1:6" ht="11.25" customHeight="1">
      <c r="A187" s="18">
        <v>117</v>
      </c>
      <c r="B187" s="28" t="s">
        <v>199</v>
      </c>
      <c r="C187" s="15" t="s">
        <v>200</v>
      </c>
      <c r="D187" s="16" t="s">
        <v>15</v>
      </c>
      <c r="E187" s="17">
        <v>16.135738410000002</v>
      </c>
      <c r="F187" s="11">
        <f t="shared" si="7"/>
        <v>25</v>
      </c>
    </row>
    <row r="188" spans="1:6" ht="11.25" customHeight="1">
      <c r="A188" s="18"/>
      <c r="B188" s="28" t="s">
        <v>201</v>
      </c>
      <c r="C188" s="15" t="s">
        <v>202</v>
      </c>
      <c r="D188" s="16"/>
      <c r="E188" s="17">
        <v>7.5420576</v>
      </c>
      <c r="F188" s="11">
        <f t="shared" si="7"/>
        <v>12</v>
      </c>
    </row>
    <row r="189" spans="1:6" ht="11.25" customHeight="1">
      <c r="A189" s="45">
        <v>118</v>
      </c>
      <c r="B189" s="40" t="s">
        <v>203</v>
      </c>
      <c r="C189" s="41" t="s">
        <v>204</v>
      </c>
      <c r="D189" s="25" t="s">
        <v>205</v>
      </c>
      <c r="E189" s="17">
        <v>36.789977400000005</v>
      </c>
      <c r="F189" s="11">
        <f t="shared" si="7"/>
        <v>56</v>
      </c>
    </row>
    <row r="190" spans="1:6" ht="11.25" customHeight="1">
      <c r="A190" s="45"/>
      <c r="B190" s="40" t="s">
        <v>426</v>
      </c>
      <c r="C190" s="41" t="s">
        <v>207</v>
      </c>
      <c r="D190" s="25"/>
      <c r="E190" s="17">
        <v>10.160453490000002</v>
      </c>
      <c r="F190" s="11">
        <f t="shared" si="7"/>
        <v>16</v>
      </c>
    </row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</sheetData>
  <sheetProtection/>
  <mergeCells count="32">
    <mergeCell ref="A68:F68"/>
    <mergeCell ref="A113:F113"/>
    <mergeCell ref="A85:F85"/>
    <mergeCell ref="A89:F89"/>
    <mergeCell ref="A92:F92"/>
    <mergeCell ref="A95:F95"/>
    <mergeCell ref="A84:F84"/>
    <mergeCell ref="A83:F83"/>
    <mergeCell ref="A103:F103"/>
    <mergeCell ref="A109:F109"/>
    <mergeCell ref="B5:D5"/>
    <mergeCell ref="A8:F8"/>
    <mergeCell ref="A9:F9"/>
    <mergeCell ref="B22:F22"/>
    <mergeCell ref="A28:F28"/>
    <mergeCell ref="A37:F37"/>
    <mergeCell ref="A45:F45"/>
    <mergeCell ref="A50:F50"/>
    <mergeCell ref="A180:F180"/>
    <mergeCell ref="A125:F125"/>
    <mergeCell ref="A129:F129"/>
    <mergeCell ref="A131:F131"/>
    <mergeCell ref="A134:F134"/>
    <mergeCell ref="A137:F137"/>
    <mergeCell ref="A99:F99"/>
    <mergeCell ref="A100:F100"/>
    <mergeCell ref="A138:F138"/>
    <mergeCell ref="A162:F162"/>
    <mergeCell ref="A114:F114"/>
    <mergeCell ref="A117:F117"/>
    <mergeCell ref="A121:F121"/>
    <mergeCell ref="A123:F123"/>
  </mergeCells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F25"/>
  <sheetViews>
    <sheetView zoomScalePageLayoutView="0" workbookViewId="0" topLeftCell="A1">
      <selection activeCell="B35" sqref="B35"/>
    </sheetView>
  </sheetViews>
  <sheetFormatPr defaultColWidth="58.375" defaultRowHeight="12.75"/>
  <cols>
    <col min="1" max="1" width="10.375" style="71" customWidth="1"/>
    <col min="2" max="2" width="58.375" style="71" customWidth="1"/>
    <col min="3" max="3" width="15.875" style="71" customWidth="1"/>
    <col min="4" max="4" width="18.75390625" style="71" customWidth="1"/>
    <col min="5" max="5" width="21.375" style="71" customWidth="1"/>
    <col min="6" max="6" width="58.375" style="78" customWidth="1"/>
    <col min="7" max="16384" width="58.375" style="71" customWidth="1"/>
  </cols>
  <sheetData>
    <row r="1" ht="15"/>
    <row r="2" ht="15"/>
    <row r="3" ht="15"/>
    <row r="4" ht="15"/>
    <row r="5" ht="15"/>
    <row r="6" ht="15"/>
    <row r="7" spans="1:6" ht="15">
      <c r="A7" s="249" t="s">
        <v>379</v>
      </c>
      <c r="B7" s="250"/>
      <c r="C7" s="250"/>
      <c r="D7" s="250"/>
      <c r="E7" s="251"/>
      <c r="F7" s="70"/>
    </row>
    <row r="8" spans="1:5" ht="15">
      <c r="A8" s="21">
        <v>8011000</v>
      </c>
      <c r="B8" s="72" t="s">
        <v>387</v>
      </c>
      <c r="C8" s="73" t="s">
        <v>57</v>
      </c>
      <c r="D8" s="74">
        <v>30.200499999999998</v>
      </c>
      <c r="E8" s="73">
        <f>ROUNDUP(D8*1.3*43,-1)</f>
        <v>1690</v>
      </c>
    </row>
    <row r="9" spans="1:5" ht="15">
      <c r="A9" s="21">
        <v>8001000</v>
      </c>
      <c r="B9" s="72" t="s">
        <v>382</v>
      </c>
      <c r="C9" s="73" t="s">
        <v>57</v>
      </c>
      <c r="D9" s="74">
        <v>36.574999999999996</v>
      </c>
      <c r="E9" s="73">
        <f aca="true" t="shared" si="0" ref="E9:E19">ROUNDUP(D9*1.3*43,-1)</f>
        <v>2050</v>
      </c>
    </row>
    <row r="10" spans="1:5" ht="15">
      <c r="A10" s="21">
        <v>8002000</v>
      </c>
      <c r="B10" s="72" t="s">
        <v>381</v>
      </c>
      <c r="C10" s="73" t="s">
        <v>57</v>
      </c>
      <c r="D10" s="74">
        <v>36.574999999999996</v>
      </c>
      <c r="E10" s="73">
        <f t="shared" si="0"/>
        <v>2050</v>
      </c>
    </row>
    <row r="11" spans="1:5" ht="15">
      <c r="A11" s="21">
        <v>8003000</v>
      </c>
      <c r="B11" s="72" t="s">
        <v>384</v>
      </c>
      <c r="C11" s="73" t="s">
        <v>15</v>
      </c>
      <c r="D11" s="74">
        <v>54.339999999999996</v>
      </c>
      <c r="E11" s="73">
        <f t="shared" si="0"/>
        <v>3040</v>
      </c>
    </row>
    <row r="12" spans="1:5" ht="15">
      <c r="A12" s="21">
        <v>8004000</v>
      </c>
      <c r="B12" s="72" t="s">
        <v>383</v>
      </c>
      <c r="C12" s="73" t="s">
        <v>79</v>
      </c>
      <c r="D12" s="74">
        <v>50.66159999999999</v>
      </c>
      <c r="E12" s="73">
        <f t="shared" si="0"/>
        <v>2840</v>
      </c>
    </row>
    <row r="13" spans="1:5" ht="15">
      <c r="A13" s="21">
        <v>8005000</v>
      </c>
      <c r="B13" s="72" t="s">
        <v>385</v>
      </c>
      <c r="C13" s="73" t="s">
        <v>15</v>
      </c>
      <c r="D13" s="74">
        <v>46.397999999999996</v>
      </c>
      <c r="E13" s="73">
        <f t="shared" si="0"/>
        <v>2600</v>
      </c>
    </row>
    <row r="14" spans="1:5" ht="15">
      <c r="A14" s="21">
        <v>8006000</v>
      </c>
      <c r="B14" s="72" t="s">
        <v>386</v>
      </c>
      <c r="C14" s="73" t="s">
        <v>79</v>
      </c>
      <c r="D14" s="74">
        <v>54.339999999999996</v>
      </c>
      <c r="E14" s="73">
        <f t="shared" si="0"/>
        <v>3040</v>
      </c>
    </row>
    <row r="15" spans="1:5" ht="15">
      <c r="A15" s="21">
        <v>8008000</v>
      </c>
      <c r="B15" s="72" t="s">
        <v>417</v>
      </c>
      <c r="C15" s="73" t="s">
        <v>79</v>
      </c>
      <c r="D15" s="74">
        <v>62.595499999999994</v>
      </c>
      <c r="E15" s="73">
        <f t="shared" si="0"/>
        <v>3500</v>
      </c>
    </row>
    <row r="16" spans="1:5" ht="15">
      <c r="A16" s="21">
        <v>8007000</v>
      </c>
      <c r="B16" s="72" t="s">
        <v>414</v>
      </c>
      <c r="C16" s="73" t="s">
        <v>15</v>
      </c>
      <c r="D16" s="74">
        <v>68.134</v>
      </c>
      <c r="E16" s="73">
        <f t="shared" si="0"/>
        <v>3810</v>
      </c>
    </row>
    <row r="17" spans="1:5" ht="15">
      <c r="A17" s="21">
        <v>8009000</v>
      </c>
      <c r="B17" s="72" t="s">
        <v>418</v>
      </c>
      <c r="C17" s="73" t="s">
        <v>35</v>
      </c>
      <c r="D17" s="74">
        <v>43.89</v>
      </c>
      <c r="E17" s="73">
        <f t="shared" si="0"/>
        <v>2460</v>
      </c>
    </row>
    <row r="18" spans="1:5" ht="15">
      <c r="A18" s="73">
        <v>8010000</v>
      </c>
      <c r="B18" s="75" t="s">
        <v>425</v>
      </c>
      <c r="C18" s="73" t="s">
        <v>15</v>
      </c>
      <c r="D18" s="74">
        <v>53</v>
      </c>
      <c r="E18" s="73">
        <f t="shared" si="0"/>
        <v>2970</v>
      </c>
    </row>
    <row r="19" spans="1:5" ht="15">
      <c r="A19" s="73">
        <v>8012000</v>
      </c>
      <c r="B19" s="75" t="s">
        <v>421</v>
      </c>
      <c r="C19" s="73" t="s">
        <v>424</v>
      </c>
      <c r="D19" s="74">
        <v>35.86</v>
      </c>
      <c r="E19" s="73">
        <f t="shared" si="0"/>
        <v>2010</v>
      </c>
    </row>
    <row r="20" spans="1:5" ht="15">
      <c r="A20" s="248" t="s">
        <v>427</v>
      </c>
      <c r="B20" s="248"/>
      <c r="C20" s="248"/>
      <c r="D20" s="248"/>
      <c r="E20" s="248"/>
    </row>
    <row r="21" spans="1:5" ht="15">
      <c r="A21" s="73">
        <v>8310000</v>
      </c>
      <c r="B21" s="75" t="s">
        <v>428</v>
      </c>
      <c r="C21" s="73" t="s">
        <v>346</v>
      </c>
      <c r="D21" s="77">
        <v>24</v>
      </c>
      <c r="E21" s="76">
        <f>ROUNDUP(D21*1.3*43,-1)</f>
        <v>1350</v>
      </c>
    </row>
    <row r="22" spans="1:5" ht="15">
      <c r="A22" s="73">
        <v>8320000</v>
      </c>
      <c r="B22" s="75" t="s">
        <v>429</v>
      </c>
      <c r="C22" s="73" t="s">
        <v>89</v>
      </c>
      <c r="D22" s="77">
        <v>26</v>
      </c>
      <c r="E22" s="76">
        <f>ROUNDUP(D22*1.3*43,-1)</f>
        <v>1460</v>
      </c>
    </row>
    <row r="23" spans="1:5" ht="15">
      <c r="A23" s="73">
        <v>8330000</v>
      </c>
      <c r="B23" s="75" t="s">
        <v>430</v>
      </c>
      <c r="C23" s="73" t="s">
        <v>15</v>
      </c>
      <c r="D23" s="77">
        <v>43.2</v>
      </c>
      <c r="E23" s="76">
        <f>ROUNDUP(D23*1.3*43,-1)</f>
        <v>2420</v>
      </c>
    </row>
    <row r="24" spans="1:5" ht="15">
      <c r="A24" s="73">
        <v>8340000</v>
      </c>
      <c r="B24" s="75" t="s">
        <v>431</v>
      </c>
      <c r="C24" s="73" t="s">
        <v>15</v>
      </c>
      <c r="D24" s="77">
        <v>43.2</v>
      </c>
      <c r="E24" s="76">
        <f>ROUNDUP(D24*1.3*43,-1)</f>
        <v>2420</v>
      </c>
    </row>
    <row r="25" spans="1:5" ht="15">
      <c r="A25" s="73">
        <v>8350000</v>
      </c>
      <c r="B25" s="75" t="s">
        <v>432</v>
      </c>
      <c r="C25" s="73" t="s">
        <v>79</v>
      </c>
      <c r="D25" s="77">
        <v>52</v>
      </c>
      <c r="E25" s="76">
        <f>ROUNDUP(D25*1.3*43,-1)</f>
        <v>2910</v>
      </c>
    </row>
  </sheetData>
  <sheetProtection/>
  <mergeCells count="2">
    <mergeCell ref="A20:E20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F8"/>
    </sheetView>
  </sheetViews>
  <sheetFormatPr defaultColWidth="9.00390625" defaultRowHeight="12.75"/>
  <sheetData>
    <row r="1" spans="1:5" ht="14.25">
      <c r="A1" s="159"/>
      <c r="B1" s="84" t="s">
        <v>602</v>
      </c>
      <c r="C1" s="159" t="s">
        <v>527</v>
      </c>
      <c r="D1" s="82">
        <v>26.12</v>
      </c>
      <c r="E1" s="84"/>
    </row>
    <row r="2" spans="1:5" ht="14.25">
      <c r="A2" s="159">
        <v>9120002</v>
      </c>
      <c r="B2" s="84" t="s">
        <v>603</v>
      </c>
      <c r="C2" s="159" t="s">
        <v>527</v>
      </c>
      <c r="D2" s="82">
        <v>26.12</v>
      </c>
      <c r="E2" s="84"/>
    </row>
    <row r="3" spans="1:5" ht="14.25">
      <c r="A3" s="159">
        <v>9120003</v>
      </c>
      <c r="B3" s="84" t="s">
        <v>604</v>
      </c>
      <c r="C3" s="159" t="s">
        <v>527</v>
      </c>
      <c r="D3" s="82">
        <v>26.12</v>
      </c>
      <c r="E3" s="84"/>
    </row>
    <row r="4" spans="1:5" ht="14.25">
      <c r="A4" s="159">
        <v>9120004</v>
      </c>
      <c r="B4" s="84" t="s">
        <v>605</v>
      </c>
      <c r="C4" s="159" t="s">
        <v>527</v>
      </c>
      <c r="D4" s="82">
        <v>26.12</v>
      </c>
      <c r="E4" s="84"/>
    </row>
    <row r="5" spans="1:5" ht="16.5">
      <c r="A5" s="160" t="s">
        <v>618</v>
      </c>
      <c r="B5" s="67" t="s">
        <v>600</v>
      </c>
      <c r="C5" s="80" t="s">
        <v>601</v>
      </c>
      <c r="D5" s="80">
        <v>26.12</v>
      </c>
      <c r="E5" s="90"/>
    </row>
    <row r="8" spans="1:5" ht="16.5">
      <c r="A8" s="160" t="s">
        <v>618</v>
      </c>
      <c r="B8" s="67" t="s">
        <v>600</v>
      </c>
      <c r="C8" s="80" t="s">
        <v>601</v>
      </c>
      <c r="D8" s="80">
        <v>26.12</v>
      </c>
      <c r="E8" s="90"/>
    </row>
    <row r="12" spans="1:4" ht="14.25">
      <c r="A12" s="148">
        <v>9118001</v>
      </c>
      <c r="B12" s="149" t="s">
        <v>544</v>
      </c>
      <c r="C12" s="148" t="s">
        <v>79</v>
      </c>
      <c r="D12" s="150">
        <v>37.4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F26" sqref="F26"/>
    </sheetView>
  </sheetViews>
  <sheetFormatPr defaultColWidth="9.00390625" defaultRowHeight="12.75"/>
  <cols>
    <col min="1" max="1" width="0.875" style="0" customWidth="1"/>
    <col min="2" max="2" width="50.125" style="0" customWidth="1"/>
    <col min="3" max="3" width="1.25" style="0" customWidth="1"/>
    <col min="4" max="4" width="4.25390625" style="0" customWidth="1"/>
    <col min="5" max="6" width="12.375" style="0" customWidth="1"/>
  </cols>
  <sheetData>
    <row r="1" spans="2:6" ht="25.5">
      <c r="B1" s="198" t="s">
        <v>633</v>
      </c>
      <c r="C1" s="198"/>
      <c r="D1" s="202"/>
      <c r="E1" s="202"/>
      <c r="F1" s="202"/>
    </row>
    <row r="2" spans="2:6" ht="12.75">
      <c r="B2" s="198" t="s">
        <v>634</v>
      </c>
      <c r="C2" s="198"/>
      <c r="D2" s="202"/>
      <c r="E2" s="202"/>
      <c r="F2" s="202"/>
    </row>
    <row r="3" spans="2:6" ht="12.75">
      <c r="B3" s="199"/>
      <c r="C3" s="199"/>
      <c r="D3" s="203"/>
      <c r="E3" s="203"/>
      <c r="F3" s="203"/>
    </row>
    <row r="4" spans="2:6" ht="63.75">
      <c r="B4" s="199" t="s">
        <v>635</v>
      </c>
      <c r="C4" s="199"/>
      <c r="D4" s="203"/>
      <c r="E4" s="203"/>
      <c r="F4" s="203"/>
    </row>
    <row r="5" spans="2:6" ht="12.75">
      <c r="B5" s="199"/>
      <c r="C5" s="199"/>
      <c r="D5" s="203"/>
      <c r="E5" s="203"/>
      <c r="F5" s="203"/>
    </row>
    <row r="6" spans="2:6" ht="38.25">
      <c r="B6" s="198" t="s">
        <v>636</v>
      </c>
      <c r="C6" s="198"/>
      <c r="D6" s="202"/>
      <c r="E6" s="202" t="s">
        <v>637</v>
      </c>
      <c r="F6" s="202" t="s">
        <v>638</v>
      </c>
    </row>
    <row r="7" spans="2:6" ht="13.5" thickBot="1">
      <c r="B7" s="199"/>
      <c r="C7" s="199"/>
      <c r="D7" s="203"/>
      <c r="E7" s="203"/>
      <c r="F7" s="203"/>
    </row>
    <row r="8" spans="2:6" ht="51.75" thickBot="1">
      <c r="B8" s="200" t="s">
        <v>639</v>
      </c>
      <c r="C8" s="201"/>
      <c r="D8" s="204"/>
      <c r="E8" s="204">
        <v>3</v>
      </c>
      <c r="F8" s="205" t="s">
        <v>640</v>
      </c>
    </row>
    <row r="9" spans="2:6" ht="12.75">
      <c r="B9" s="199"/>
      <c r="C9" s="199"/>
      <c r="D9" s="203"/>
      <c r="E9" s="203"/>
      <c r="F9" s="203"/>
    </row>
    <row r="10" spans="2:6" ht="12.75">
      <c r="B10" s="199"/>
      <c r="C10" s="199"/>
      <c r="D10" s="203"/>
      <c r="E10" s="203"/>
      <c r="F10" s="20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ekazanova</dc:creator>
  <cp:keywords/>
  <dc:description/>
  <cp:lastModifiedBy>Jena</cp:lastModifiedBy>
  <cp:lastPrinted>2014-02-03T11:41:20Z</cp:lastPrinted>
  <dcterms:created xsi:type="dcterms:W3CDTF">2008-02-08T13:09:39Z</dcterms:created>
  <dcterms:modified xsi:type="dcterms:W3CDTF">2015-01-22T08:00:05Z</dcterms:modified>
  <cp:category/>
  <cp:version/>
  <cp:contentType/>
  <cp:contentStatus/>
</cp:coreProperties>
</file>