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471597" sheetId="1" r:id="rId1"/>
  </sheets>
  <definedNames/>
  <calcPr fullCalcOnLoad="1" refMode="R1C1"/>
</workbook>
</file>

<file path=xl/sharedStrings.xml><?xml version="1.0" encoding="utf-8"?>
<sst xmlns="http://schemas.openxmlformats.org/spreadsheetml/2006/main" count="55" uniqueCount="34">
  <si>
    <t>УЗ</t>
  </si>
  <si>
    <t>Заказ</t>
  </si>
  <si>
    <t>Кол-во</t>
  </si>
  <si>
    <t>Цена за ед.</t>
  </si>
  <si>
    <t>%</t>
  </si>
  <si>
    <t>ТР</t>
  </si>
  <si>
    <t>Стоимость</t>
  </si>
  <si>
    <t>Сок грушевый канистра 5кг цена 154*5 = 770</t>
  </si>
  <si>
    <t>Раздача Маркса</t>
  </si>
  <si>
    <t>Aprill</t>
  </si>
  <si>
    <t>Сок грушевый канистра 5кг</t>
  </si>
  <si>
    <t>Barbara.N</t>
  </si>
  <si>
    <t>JennyS</t>
  </si>
  <si>
    <t>Marina1505</t>
  </si>
  <si>
    <t>panda88</t>
  </si>
  <si>
    <t>Veolika</t>
  </si>
  <si>
    <t>сок грушевый канистра 5кг</t>
  </si>
  <si>
    <t>volk2005</t>
  </si>
  <si>
    <t>Сок грушевый канистра</t>
  </si>
  <si>
    <t>Июлия</t>
  </si>
  <si>
    <t>ТенЬка</t>
  </si>
  <si>
    <t>Элли</t>
  </si>
  <si>
    <t>Юлиска</t>
  </si>
  <si>
    <t>Юльчик12</t>
  </si>
  <si>
    <t>Оплачено</t>
  </si>
  <si>
    <t>Долг</t>
  </si>
  <si>
    <t>Итого</t>
  </si>
  <si>
    <t>КГ</t>
  </si>
  <si>
    <t>Оплата ТР</t>
  </si>
  <si>
    <t>Добрый</t>
  </si>
  <si>
    <t>Раздача Затулинка</t>
  </si>
  <si>
    <t>Ника логисттик</t>
  </si>
  <si>
    <t>из дома</t>
  </si>
  <si>
    <t>Нива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</si>
</sst>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b/>
      <sz val="12"/>
      <color indexed="36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7" tint="0.39998000860214233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39" fillId="0" borderId="10" xfId="0" applyFont="1" applyFill="1" applyBorder="1" applyAlignment="1" applyProtection="1">
      <alignment horizontal="center"/>
      <protection/>
    </xf>
    <xf numFmtId="0" fontId="39" fillId="0" borderId="10" xfId="0" applyFont="1" applyFill="1" applyBorder="1" applyAlignment="1" applyProtection="1">
      <alignment horizontal="center" wrapText="1"/>
      <protection/>
    </xf>
    <xf numFmtId="0" fontId="0" fillId="0" borderId="10" xfId="0" applyFill="1" applyBorder="1" applyAlignment="1" applyProtection="1">
      <alignment/>
      <protection/>
    </xf>
    <xf numFmtId="1" fontId="0" fillId="0" borderId="10" xfId="0" applyNumberFormat="1" applyFill="1" applyBorder="1" applyAlignment="1" applyProtection="1">
      <alignment/>
      <protection/>
    </xf>
    <xf numFmtId="1" fontId="40" fillId="0" borderId="10" xfId="0" applyNumberFormat="1" applyFont="1" applyFill="1" applyBorder="1" applyAlignment="1" applyProtection="1">
      <alignment/>
      <protection/>
    </xf>
    <xf numFmtId="0" fontId="40" fillId="0" borderId="10" xfId="0" applyFont="1" applyFill="1" applyBorder="1" applyAlignment="1" applyProtection="1">
      <alignment/>
      <protection/>
    </xf>
    <xf numFmtId="0" fontId="41" fillId="0" borderId="0" xfId="0" applyFont="1" applyFill="1" applyAlignment="1" applyProtection="1">
      <alignment/>
      <protection/>
    </xf>
    <xf numFmtId="0" fontId="39" fillId="0" borderId="11" xfId="0" applyFont="1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/>
      <protection/>
    </xf>
    <xf numFmtId="1" fontId="0" fillId="0" borderId="11" xfId="0" applyNumberForma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 wrapText="1"/>
      <protection/>
    </xf>
    <xf numFmtId="1" fontId="0" fillId="33" borderId="11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workbookViewId="0" topLeftCell="A1">
      <pane ySplit="1" topLeftCell="A2" activePane="bottomLeft" state="frozen"/>
      <selection pane="topLeft" activeCell="A1" sqref="A1"/>
      <selection pane="bottomLeft" activeCell="P14" sqref="P14"/>
    </sheetView>
  </sheetViews>
  <sheetFormatPr defaultColWidth="9.140625" defaultRowHeight="12.75"/>
  <cols>
    <col min="1" max="1" width="15.00390625" style="0" customWidth="1"/>
    <col min="2" max="2" width="17.57421875" style="0" customWidth="1"/>
    <col min="3" max="4" width="7.00390625" style="0" customWidth="1"/>
    <col min="5" max="5" width="5.8515625" style="0" customWidth="1"/>
    <col min="6" max="6" width="5.00390625" style="0" customWidth="1"/>
    <col min="7" max="7" width="6.00390625" style="0" customWidth="1"/>
    <col min="8" max="8" width="8.7109375" style="0" customWidth="1"/>
    <col min="9" max="9" width="11.00390625" style="0" customWidth="1"/>
    <col min="10" max="10" width="8.28125" style="0" customWidth="1"/>
    <col min="11" max="11" width="11.00390625" style="0" customWidth="1"/>
    <col min="12" max="12" width="8.28125" style="15" customWidth="1"/>
  </cols>
  <sheetData>
    <row r="1" spans="1:14" s="1" customFormat="1" ht="31.5">
      <c r="A1" s="2" t="s">
        <v>0</v>
      </c>
      <c r="B1" s="2" t="s">
        <v>1</v>
      </c>
      <c r="C1" s="3" t="s">
        <v>2</v>
      </c>
      <c r="D1" s="2" t="s">
        <v>27</v>
      </c>
      <c r="E1" s="3" t="s">
        <v>3</v>
      </c>
      <c r="F1" s="2" t="s">
        <v>4</v>
      </c>
      <c r="G1" s="2" t="s">
        <v>5</v>
      </c>
      <c r="H1" s="3" t="s">
        <v>6</v>
      </c>
      <c r="I1" s="2" t="s">
        <v>26</v>
      </c>
      <c r="J1" s="3" t="s">
        <v>24</v>
      </c>
      <c r="K1" s="9" t="s">
        <v>25</v>
      </c>
      <c r="L1" s="13" t="s">
        <v>28</v>
      </c>
      <c r="M1" s="12"/>
      <c r="N1" s="12"/>
    </row>
    <row r="2" spans="1:14" ht="12.75">
      <c r="A2" s="4">
        <v>51150</v>
      </c>
      <c r="B2" s="4" t="s">
        <v>7</v>
      </c>
      <c r="C2" s="4">
        <v>1</v>
      </c>
      <c r="D2" s="4">
        <v>5</v>
      </c>
      <c r="E2" s="4">
        <v>770</v>
      </c>
      <c r="F2" s="4">
        <v>15</v>
      </c>
      <c r="G2" s="5">
        <f>E$36*D2</f>
        <v>159.75</v>
      </c>
      <c r="H2" s="4">
        <v>886</v>
      </c>
      <c r="I2" s="5">
        <f>H2+G2</f>
        <v>1045.75</v>
      </c>
      <c r="J2" s="4"/>
      <c r="K2" s="10"/>
      <c r="L2" s="4"/>
      <c r="M2" s="4"/>
      <c r="N2" s="4"/>
    </row>
    <row r="3" spans="1:14" ht="12.75">
      <c r="A3" s="4"/>
      <c r="B3" s="4"/>
      <c r="C3" s="4"/>
      <c r="D3" s="4"/>
      <c r="E3" s="4"/>
      <c r="F3" s="4"/>
      <c r="G3" s="5"/>
      <c r="H3" s="4"/>
      <c r="I3" s="6">
        <f>SUM(I2)</f>
        <v>1045.75</v>
      </c>
      <c r="J3" s="4">
        <v>886</v>
      </c>
      <c r="K3" s="14">
        <f>J3-I3</f>
        <v>-159.75</v>
      </c>
      <c r="L3" s="4">
        <v>160</v>
      </c>
      <c r="M3" s="4" t="s">
        <v>33</v>
      </c>
      <c r="N3" s="4"/>
    </row>
    <row r="4" spans="1:14" ht="12.75">
      <c r="A4" s="4" t="s">
        <v>9</v>
      </c>
      <c r="B4" s="4" t="s">
        <v>10</v>
      </c>
      <c r="C4" s="4">
        <v>1</v>
      </c>
      <c r="D4" s="4">
        <v>5</v>
      </c>
      <c r="E4" s="4">
        <v>770</v>
      </c>
      <c r="F4" s="4">
        <v>15</v>
      </c>
      <c r="G4" s="5">
        <f aca="true" t="shared" si="0" ref="G4:G29">E$36*D4</f>
        <v>159.75</v>
      </c>
      <c r="H4" s="4">
        <v>886</v>
      </c>
      <c r="I4" s="5">
        <f>H4+G4</f>
        <v>1045.75</v>
      </c>
      <c r="J4" s="4"/>
      <c r="K4" s="10"/>
      <c r="L4" s="4"/>
      <c r="M4" s="4"/>
      <c r="N4" s="4"/>
    </row>
    <row r="5" spans="1:14" ht="12.75">
      <c r="A5" s="4" t="s">
        <v>9</v>
      </c>
      <c r="B5" s="4" t="s">
        <v>10</v>
      </c>
      <c r="C5" s="4">
        <v>2</v>
      </c>
      <c r="D5" s="4">
        <v>10</v>
      </c>
      <c r="E5" s="4">
        <v>770</v>
      </c>
      <c r="F5" s="4">
        <v>15</v>
      </c>
      <c r="G5" s="5">
        <f t="shared" si="0"/>
        <v>319.5</v>
      </c>
      <c r="H5" s="4">
        <v>1771</v>
      </c>
      <c r="I5" s="5">
        <f>H5+G5</f>
        <v>2090.5</v>
      </c>
      <c r="J5" s="4"/>
      <c r="K5" s="10"/>
      <c r="L5" s="4"/>
      <c r="M5" s="4"/>
      <c r="N5" s="4"/>
    </row>
    <row r="6" spans="1:14" ht="12.75">
      <c r="A6" s="4" t="s">
        <v>9</v>
      </c>
      <c r="B6" s="4" t="s">
        <v>10</v>
      </c>
      <c r="C6" s="4">
        <v>1</v>
      </c>
      <c r="D6" s="4">
        <v>5</v>
      </c>
      <c r="E6" s="4">
        <v>770</v>
      </c>
      <c r="F6" s="4">
        <v>15</v>
      </c>
      <c r="G6" s="5">
        <f t="shared" si="0"/>
        <v>159.75</v>
      </c>
      <c r="H6" s="4">
        <v>886</v>
      </c>
      <c r="I6" s="5">
        <f>H6+G6</f>
        <v>1045.75</v>
      </c>
      <c r="J6" s="4"/>
      <c r="K6" s="10"/>
      <c r="L6" s="4"/>
      <c r="M6" s="4"/>
      <c r="N6" s="4"/>
    </row>
    <row r="7" spans="1:14" ht="12.75">
      <c r="A7" s="4"/>
      <c r="B7" s="4"/>
      <c r="C7" s="4"/>
      <c r="D7" s="4"/>
      <c r="E7" s="4"/>
      <c r="F7" s="4"/>
      <c r="G7" s="5"/>
      <c r="H7" s="4"/>
      <c r="I7" s="6">
        <f>SUM(I4:I6)</f>
        <v>4182</v>
      </c>
      <c r="J7" s="4">
        <v>3543</v>
      </c>
      <c r="K7" s="14">
        <f>J7-I7</f>
        <v>-639</v>
      </c>
      <c r="L7" s="4">
        <v>640</v>
      </c>
      <c r="M7" s="4" t="s">
        <v>8</v>
      </c>
      <c r="N7" s="4"/>
    </row>
    <row r="8" spans="1:14" ht="12.75">
      <c r="A8" s="4" t="s">
        <v>11</v>
      </c>
      <c r="B8" s="4" t="s">
        <v>10</v>
      </c>
      <c r="C8" s="4">
        <v>1</v>
      </c>
      <c r="D8" s="4">
        <v>5</v>
      </c>
      <c r="E8" s="4">
        <v>770</v>
      </c>
      <c r="F8" s="4">
        <v>15</v>
      </c>
      <c r="G8" s="5">
        <f t="shared" si="0"/>
        <v>159.75</v>
      </c>
      <c r="H8" s="4">
        <v>886</v>
      </c>
      <c r="I8" s="5">
        <f>H8+G8</f>
        <v>1045.75</v>
      </c>
      <c r="J8" s="4"/>
      <c r="K8" s="10"/>
      <c r="L8" s="4"/>
      <c r="M8" s="4"/>
      <c r="N8" s="4"/>
    </row>
    <row r="9" spans="1:14" ht="12.75">
      <c r="A9" s="4"/>
      <c r="B9" s="4"/>
      <c r="C9" s="4"/>
      <c r="D9" s="4"/>
      <c r="E9" s="4"/>
      <c r="F9" s="4"/>
      <c r="G9" s="5"/>
      <c r="H9" s="7"/>
      <c r="I9" s="6">
        <f>SUM(I8)</f>
        <v>1045.75</v>
      </c>
      <c r="J9" s="4">
        <v>886</v>
      </c>
      <c r="K9" s="14">
        <f>J9-I9</f>
        <v>-159.75</v>
      </c>
      <c r="L9" s="4">
        <v>160</v>
      </c>
      <c r="M9" s="4" t="s">
        <v>29</v>
      </c>
      <c r="N9" s="4"/>
    </row>
    <row r="10" spans="1:14" ht="12.75">
      <c r="A10" s="4" t="s">
        <v>12</v>
      </c>
      <c r="B10" s="4" t="s">
        <v>10</v>
      </c>
      <c r="C10" s="4">
        <v>1</v>
      </c>
      <c r="D10" s="4">
        <v>5</v>
      </c>
      <c r="E10" s="4">
        <v>770</v>
      </c>
      <c r="F10" s="4">
        <v>15</v>
      </c>
      <c r="G10" s="5">
        <f t="shared" si="0"/>
        <v>159.75</v>
      </c>
      <c r="H10" s="4">
        <v>886</v>
      </c>
      <c r="I10" s="5">
        <f>H10+G10</f>
        <v>1045.75</v>
      </c>
      <c r="J10" s="4"/>
      <c r="K10" s="10"/>
      <c r="L10" s="4"/>
      <c r="M10" s="4"/>
      <c r="N10" s="4"/>
    </row>
    <row r="11" spans="1:14" ht="12.75">
      <c r="A11" s="4"/>
      <c r="B11" s="4"/>
      <c r="C11" s="4"/>
      <c r="D11" s="4"/>
      <c r="E11" s="4"/>
      <c r="F11" s="4"/>
      <c r="G11" s="5"/>
      <c r="H11" s="7"/>
      <c r="I11" s="6">
        <f>SUM(I10)</f>
        <v>1045.75</v>
      </c>
      <c r="J11" s="4">
        <v>886</v>
      </c>
      <c r="K11" s="11">
        <f>J11-I11</f>
        <v>-159.75</v>
      </c>
      <c r="L11" s="4"/>
      <c r="M11" s="4" t="s">
        <v>8</v>
      </c>
      <c r="N11" s="4"/>
    </row>
    <row r="12" spans="1:14" ht="12.75">
      <c r="A12" s="4" t="s">
        <v>13</v>
      </c>
      <c r="B12" s="4" t="s">
        <v>10</v>
      </c>
      <c r="C12" s="4">
        <v>1</v>
      </c>
      <c r="D12" s="4">
        <v>5</v>
      </c>
      <c r="E12" s="4">
        <v>770</v>
      </c>
      <c r="F12" s="4">
        <v>15</v>
      </c>
      <c r="G12" s="5">
        <f t="shared" si="0"/>
        <v>159.75</v>
      </c>
      <c r="H12" s="4">
        <v>886</v>
      </c>
      <c r="I12" s="5">
        <f>H12+G12</f>
        <v>1045.75</v>
      </c>
      <c r="J12" s="4"/>
      <c r="K12" s="10"/>
      <c r="L12" s="4"/>
      <c r="M12" s="4"/>
      <c r="N12" s="4"/>
    </row>
    <row r="13" spans="1:14" ht="12.75">
      <c r="A13" s="4"/>
      <c r="B13" s="4"/>
      <c r="C13" s="4"/>
      <c r="D13" s="4"/>
      <c r="E13" s="4"/>
      <c r="F13" s="4"/>
      <c r="G13" s="5"/>
      <c r="H13" s="7"/>
      <c r="I13" s="6">
        <f>SUM(I12)</f>
        <v>1045.75</v>
      </c>
      <c r="J13" s="4">
        <v>886</v>
      </c>
      <c r="K13" s="14">
        <f>J13-I13</f>
        <v>-159.75</v>
      </c>
      <c r="L13" s="4">
        <v>160</v>
      </c>
      <c r="M13" s="4" t="s">
        <v>8</v>
      </c>
      <c r="N13" s="4"/>
    </row>
    <row r="14" spans="1:14" ht="12.75">
      <c r="A14" s="4" t="s">
        <v>14</v>
      </c>
      <c r="B14" s="4" t="s">
        <v>7</v>
      </c>
      <c r="C14" s="4">
        <v>1</v>
      </c>
      <c r="D14" s="4">
        <v>5</v>
      </c>
      <c r="E14" s="4">
        <v>770</v>
      </c>
      <c r="F14" s="4">
        <v>15</v>
      </c>
      <c r="G14" s="5">
        <f t="shared" si="0"/>
        <v>159.75</v>
      </c>
      <c r="H14" s="4">
        <v>886</v>
      </c>
      <c r="I14" s="5">
        <f>H14+G14</f>
        <v>1045.75</v>
      </c>
      <c r="J14" s="4"/>
      <c r="K14" s="10"/>
      <c r="L14" s="4"/>
      <c r="M14" s="4"/>
      <c r="N14" s="4"/>
    </row>
    <row r="15" spans="1:14" ht="12.75">
      <c r="A15" s="4"/>
      <c r="B15" s="4"/>
      <c r="C15" s="4"/>
      <c r="D15" s="4"/>
      <c r="E15" s="4"/>
      <c r="F15" s="4"/>
      <c r="G15" s="5"/>
      <c r="H15" s="7"/>
      <c r="I15" s="6">
        <f>SUM(I14)</f>
        <v>1045.75</v>
      </c>
      <c r="J15" s="4">
        <v>886</v>
      </c>
      <c r="K15" s="14">
        <f>J15-I15</f>
        <v>-159.75</v>
      </c>
      <c r="L15" s="4">
        <v>160</v>
      </c>
      <c r="M15" s="4" t="s">
        <v>8</v>
      </c>
      <c r="N15" s="4"/>
    </row>
    <row r="16" spans="1:14" ht="12.75">
      <c r="A16" s="4" t="s">
        <v>15</v>
      </c>
      <c r="B16" s="4" t="s">
        <v>16</v>
      </c>
      <c r="C16" s="4">
        <v>1</v>
      </c>
      <c r="D16" s="4">
        <v>5</v>
      </c>
      <c r="E16" s="4">
        <v>770</v>
      </c>
      <c r="F16" s="4">
        <v>15</v>
      </c>
      <c r="G16" s="5">
        <f t="shared" si="0"/>
        <v>159.75</v>
      </c>
      <c r="H16" s="4">
        <v>886</v>
      </c>
      <c r="I16" s="5">
        <f>H16+G16</f>
        <v>1045.75</v>
      </c>
      <c r="J16" s="4"/>
      <c r="K16" s="10"/>
      <c r="L16" s="4"/>
      <c r="M16" s="4"/>
      <c r="N16" s="4"/>
    </row>
    <row r="17" spans="1:14" ht="12.75">
      <c r="A17" s="4" t="s">
        <v>15</v>
      </c>
      <c r="B17" s="4" t="s">
        <v>10</v>
      </c>
      <c r="C17" s="4">
        <v>1</v>
      </c>
      <c r="D17" s="4">
        <v>5</v>
      </c>
      <c r="E17" s="4">
        <v>770</v>
      </c>
      <c r="F17" s="4">
        <v>15</v>
      </c>
      <c r="G17" s="5">
        <f t="shared" si="0"/>
        <v>159.75</v>
      </c>
      <c r="H17" s="4">
        <v>886</v>
      </c>
      <c r="I17" s="5">
        <f>H17+G17</f>
        <v>1045.75</v>
      </c>
      <c r="J17" s="4"/>
      <c r="K17" s="10"/>
      <c r="L17" s="4"/>
      <c r="M17" s="4"/>
      <c r="N17" s="4"/>
    </row>
    <row r="18" spans="1:14" ht="12.75">
      <c r="A18" s="4"/>
      <c r="B18" s="4"/>
      <c r="C18" s="4"/>
      <c r="D18" s="4"/>
      <c r="E18" s="4"/>
      <c r="F18" s="4"/>
      <c r="G18" s="5"/>
      <c r="H18" s="7"/>
      <c r="I18" s="6">
        <f>SUM(I16:I17)</f>
        <v>2091.5</v>
      </c>
      <c r="J18" s="4">
        <v>1772</v>
      </c>
      <c r="K18" s="11">
        <f>J18-I18</f>
        <v>-319.5</v>
      </c>
      <c r="L18" s="4"/>
      <c r="M18" s="4"/>
      <c r="N18" s="4"/>
    </row>
    <row r="19" spans="1:14" ht="12.75">
      <c r="A19" s="4" t="s">
        <v>17</v>
      </c>
      <c r="B19" s="4" t="s">
        <v>18</v>
      </c>
      <c r="C19" s="4">
        <v>4</v>
      </c>
      <c r="D19" s="4">
        <v>20</v>
      </c>
      <c r="E19" s="4">
        <v>770</v>
      </c>
      <c r="F19" s="4">
        <v>15</v>
      </c>
      <c r="G19" s="5">
        <f t="shared" si="0"/>
        <v>639</v>
      </c>
      <c r="H19" s="4">
        <v>3542</v>
      </c>
      <c r="I19" s="5">
        <f>H19+G19</f>
        <v>4181</v>
      </c>
      <c r="J19" s="4"/>
      <c r="K19" s="10"/>
      <c r="L19" s="4"/>
      <c r="M19" s="4"/>
      <c r="N19" s="4"/>
    </row>
    <row r="20" spans="1:14" ht="12.75">
      <c r="A20" s="4"/>
      <c r="B20" s="4"/>
      <c r="C20" s="4"/>
      <c r="D20" s="4"/>
      <c r="E20" s="4"/>
      <c r="F20" s="4"/>
      <c r="G20" s="5"/>
      <c r="H20" s="7"/>
      <c r="I20" s="6">
        <f>SUM(I19)</f>
        <v>4181</v>
      </c>
      <c r="J20" s="4">
        <v>3542</v>
      </c>
      <c r="K20" s="14">
        <f>J20-I20</f>
        <v>-639</v>
      </c>
      <c r="L20" s="4">
        <v>640</v>
      </c>
      <c r="M20" s="4" t="s">
        <v>32</v>
      </c>
      <c r="N20" s="4"/>
    </row>
    <row r="21" spans="1:14" ht="12.75">
      <c r="A21" s="4" t="s">
        <v>19</v>
      </c>
      <c r="B21" s="4" t="s">
        <v>18</v>
      </c>
      <c r="C21" s="4">
        <v>1</v>
      </c>
      <c r="D21" s="4">
        <v>5</v>
      </c>
      <c r="E21" s="4">
        <v>770</v>
      </c>
      <c r="F21" s="4">
        <v>15</v>
      </c>
      <c r="G21" s="5">
        <f t="shared" si="0"/>
        <v>159.75</v>
      </c>
      <c r="H21" s="4">
        <v>886</v>
      </c>
      <c r="I21" s="5">
        <f>H21+G21</f>
        <v>1045.75</v>
      </c>
      <c r="J21" s="4"/>
      <c r="K21" s="10"/>
      <c r="L21" s="4"/>
      <c r="M21" s="4"/>
      <c r="N21" s="4"/>
    </row>
    <row r="22" spans="1:14" ht="12.75">
      <c r="A22" s="4"/>
      <c r="B22" s="4"/>
      <c r="C22" s="4"/>
      <c r="D22" s="4"/>
      <c r="E22" s="4"/>
      <c r="F22" s="4"/>
      <c r="G22" s="5"/>
      <c r="H22" s="7"/>
      <c r="I22" s="6">
        <f>SUM(I21)</f>
        <v>1045.75</v>
      </c>
      <c r="J22" s="4">
        <v>886</v>
      </c>
      <c r="K22" s="14">
        <f>J22-I22</f>
        <v>-159.75</v>
      </c>
      <c r="L22" s="4">
        <v>160</v>
      </c>
      <c r="M22" s="4" t="s">
        <v>8</v>
      </c>
      <c r="N22" s="4"/>
    </row>
    <row r="23" spans="1:14" ht="12.75">
      <c r="A23" s="4" t="s">
        <v>20</v>
      </c>
      <c r="B23" s="4" t="s">
        <v>10</v>
      </c>
      <c r="C23" s="4">
        <v>1</v>
      </c>
      <c r="D23" s="4">
        <v>5</v>
      </c>
      <c r="E23" s="4">
        <v>770</v>
      </c>
      <c r="F23" s="4">
        <v>15</v>
      </c>
      <c r="G23" s="5">
        <f t="shared" si="0"/>
        <v>159.75</v>
      </c>
      <c r="H23" s="4">
        <v>886</v>
      </c>
      <c r="I23" s="5">
        <f>H23+G23</f>
        <v>1045.75</v>
      </c>
      <c r="J23" s="4"/>
      <c r="K23" s="10"/>
      <c r="L23" s="4"/>
      <c r="M23" s="4"/>
      <c r="N23" s="4"/>
    </row>
    <row r="24" spans="1:14" ht="12.75">
      <c r="A24" s="4"/>
      <c r="B24" s="4"/>
      <c r="C24" s="4"/>
      <c r="D24" s="4"/>
      <c r="E24" s="4"/>
      <c r="F24" s="4"/>
      <c r="G24" s="5"/>
      <c r="H24" s="7"/>
      <c r="I24" s="6">
        <f>SUM(I23)</f>
        <v>1045.75</v>
      </c>
      <c r="J24" s="4">
        <v>886</v>
      </c>
      <c r="K24" s="11">
        <f>J24-I24</f>
        <v>-159.75</v>
      </c>
      <c r="L24" s="4"/>
      <c r="M24" s="4" t="s">
        <v>8</v>
      </c>
      <c r="N24" s="4"/>
    </row>
    <row r="25" spans="1:14" ht="12.75">
      <c r="A25" s="4" t="s">
        <v>21</v>
      </c>
      <c r="B25" s="4" t="s">
        <v>10</v>
      </c>
      <c r="C25" s="4">
        <v>1</v>
      </c>
      <c r="D25" s="4">
        <v>5</v>
      </c>
      <c r="E25" s="4">
        <v>770</v>
      </c>
      <c r="F25" s="4">
        <v>15</v>
      </c>
      <c r="G25" s="5">
        <f t="shared" si="0"/>
        <v>159.75</v>
      </c>
      <c r="H25" s="4">
        <v>886</v>
      </c>
      <c r="I25" s="5">
        <f>H25+G25</f>
        <v>1045.75</v>
      </c>
      <c r="J25" s="4"/>
      <c r="K25" s="10"/>
      <c r="L25" s="4"/>
      <c r="M25" s="4"/>
      <c r="N25" s="4"/>
    </row>
    <row r="26" spans="1:14" ht="12.75">
      <c r="A26" s="4"/>
      <c r="B26" s="4"/>
      <c r="C26" s="4"/>
      <c r="D26" s="4"/>
      <c r="E26" s="4"/>
      <c r="F26" s="4"/>
      <c r="G26" s="5"/>
      <c r="H26" s="7"/>
      <c r="I26" s="6">
        <f>SUM(I25)</f>
        <v>1045.75</v>
      </c>
      <c r="J26" s="4">
        <v>886</v>
      </c>
      <c r="K26" s="14">
        <f>J26-I26</f>
        <v>-159.75</v>
      </c>
      <c r="L26" s="4">
        <v>160</v>
      </c>
      <c r="M26" s="4" t="s">
        <v>8</v>
      </c>
      <c r="N26" s="4"/>
    </row>
    <row r="27" spans="1:14" ht="12.75">
      <c r="A27" s="4" t="s">
        <v>22</v>
      </c>
      <c r="B27" s="4" t="s">
        <v>7</v>
      </c>
      <c r="C27" s="4">
        <v>1</v>
      </c>
      <c r="D27" s="4">
        <v>5</v>
      </c>
      <c r="E27" s="4">
        <v>770</v>
      </c>
      <c r="F27" s="4">
        <v>15</v>
      </c>
      <c r="G27" s="5">
        <f t="shared" si="0"/>
        <v>159.75</v>
      </c>
      <c r="H27" s="4">
        <v>886</v>
      </c>
      <c r="I27" s="5">
        <f>H27+G27</f>
        <v>1045.75</v>
      </c>
      <c r="J27" s="4"/>
      <c r="K27" s="10"/>
      <c r="L27" s="4"/>
      <c r="M27" s="4"/>
      <c r="N27" s="4"/>
    </row>
    <row r="28" spans="1:14" ht="12.75">
      <c r="A28" s="4"/>
      <c r="B28" s="4"/>
      <c r="C28" s="4"/>
      <c r="D28" s="4"/>
      <c r="E28" s="4"/>
      <c r="F28" s="4"/>
      <c r="G28" s="5"/>
      <c r="H28" s="7"/>
      <c r="I28" s="6">
        <f>SUM(I27)</f>
        <v>1045.75</v>
      </c>
      <c r="J28" s="4">
        <v>886</v>
      </c>
      <c r="K28" s="11">
        <f>J28-I28</f>
        <v>-159.75</v>
      </c>
      <c r="L28" s="4"/>
      <c r="M28" s="4" t="s">
        <v>31</v>
      </c>
      <c r="N28" s="4"/>
    </row>
    <row r="29" spans="1:14" ht="12.75">
      <c r="A29" s="4" t="s">
        <v>23</v>
      </c>
      <c r="B29" s="4" t="s">
        <v>10</v>
      </c>
      <c r="C29" s="4">
        <v>1</v>
      </c>
      <c r="D29" s="4">
        <v>5</v>
      </c>
      <c r="E29" s="4">
        <v>770</v>
      </c>
      <c r="F29" s="4">
        <v>15</v>
      </c>
      <c r="G29" s="5">
        <f t="shared" si="0"/>
        <v>159.75</v>
      </c>
      <c r="H29" s="4">
        <v>886</v>
      </c>
      <c r="I29" s="5">
        <f>H29+G29</f>
        <v>1045.75</v>
      </c>
      <c r="J29" s="4"/>
      <c r="K29" s="10"/>
      <c r="L29" s="4"/>
      <c r="M29" s="4"/>
      <c r="N29" s="4"/>
    </row>
    <row r="30" spans="1:14" ht="12.75">
      <c r="A30" s="4"/>
      <c r="B30" s="4"/>
      <c r="C30" s="4"/>
      <c r="D30" s="4">
        <f>SUM(D2:D29)</f>
        <v>100</v>
      </c>
      <c r="E30" s="4"/>
      <c r="F30" s="4"/>
      <c r="G30" s="4"/>
      <c r="H30" s="7"/>
      <c r="I30" s="6">
        <f>SUM(I29)</f>
        <v>1045.75</v>
      </c>
      <c r="J30" s="4">
        <v>886</v>
      </c>
      <c r="K30" s="14">
        <f>J30-I30</f>
        <v>-159.75</v>
      </c>
      <c r="L30" s="4">
        <v>160</v>
      </c>
      <c r="M30" s="4" t="s">
        <v>30</v>
      </c>
      <c r="N30" s="4"/>
    </row>
    <row r="33" spans="1:9" ht="12.75">
      <c r="A33" s="8"/>
      <c r="B33" s="8"/>
      <c r="C33" s="8"/>
      <c r="D33" s="8"/>
      <c r="E33" s="8"/>
      <c r="F33" s="8"/>
      <c r="G33" s="8"/>
      <c r="H33" s="8"/>
      <c r="I33" s="8"/>
    </row>
    <row r="34" spans="1:9" ht="12.75">
      <c r="A34" s="8"/>
      <c r="B34" s="8"/>
      <c r="C34" s="8"/>
      <c r="D34" s="8"/>
      <c r="E34" s="8">
        <v>3195</v>
      </c>
      <c r="F34" s="8"/>
      <c r="G34" s="8"/>
      <c r="H34" s="8"/>
      <c r="I34" s="8"/>
    </row>
    <row r="35" spans="1:9" ht="12.75">
      <c r="A35" s="8"/>
      <c r="B35" s="8"/>
      <c r="C35" s="8"/>
      <c r="D35" s="8"/>
      <c r="E35" s="8"/>
      <c r="F35" s="8"/>
      <c r="G35" s="8"/>
      <c r="H35" s="8"/>
      <c r="I35" s="8"/>
    </row>
    <row r="36" spans="1:9" ht="12.75">
      <c r="A36" s="8"/>
      <c r="B36" s="8"/>
      <c r="C36" s="8"/>
      <c r="D36" s="8"/>
      <c r="E36" s="8">
        <f>E34/D30</f>
        <v>31.95</v>
      </c>
      <c r="F36" s="8"/>
      <c r="G36" s="8"/>
      <c r="H36" s="8"/>
      <c r="I36" s="8"/>
    </row>
    <row r="37" spans="1:9" ht="12.75">
      <c r="A37" s="8"/>
      <c r="B37" s="8"/>
      <c r="C37" s="8"/>
      <c r="D37" s="8"/>
      <c r="E37" s="8"/>
      <c r="F37" s="8"/>
      <c r="G37" s="8"/>
      <c r="H37" s="8"/>
      <c r="I37" s="8"/>
    </row>
    <row r="38" spans="1:9" ht="12.75">
      <c r="A38" s="8"/>
      <c r="B38" s="8"/>
      <c r="C38" s="8"/>
      <c r="D38" s="8"/>
      <c r="E38" s="8"/>
      <c r="F38" s="8"/>
      <c r="G38" s="8"/>
      <c r="H38" s="8"/>
      <c r="I38" s="8"/>
    </row>
    <row r="39" spans="1:9" ht="12.75">
      <c r="A39" s="8"/>
      <c r="B39" s="8"/>
      <c r="C39" s="8"/>
      <c r="D39" s="8"/>
      <c r="E39" s="8"/>
      <c r="F39" s="8"/>
      <c r="G39" s="8"/>
      <c r="H39" s="8"/>
      <c r="I39" s="8"/>
    </row>
    <row r="40" spans="1:9" ht="12.75">
      <c r="A40" s="8"/>
      <c r="B40" s="8"/>
      <c r="C40" s="8"/>
      <c r="D40" s="8"/>
      <c r="E40" s="8"/>
      <c r="F40" s="8"/>
      <c r="G40" s="8"/>
      <c r="H40" s="8"/>
      <c r="I40" s="8"/>
    </row>
  </sheetData>
  <sheetProtection formatCells="0" formatColumns="0" formatRows="0" insertColumns="0" insertRows="0" insertHyperlinks="0" deleteColumns="0" deleteRows="0" sort="0" autoFilter="0" pivotTables="0"/>
  <printOptions/>
  <pageMargins left="0.5118110236220472" right="0.5118110236220472" top="0.5511811023622047" bottom="0.5511811023622047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Ирина</cp:lastModifiedBy>
  <cp:lastPrinted>2017-05-13T01:32:27Z</cp:lastPrinted>
  <dcterms:created xsi:type="dcterms:W3CDTF">2017-05-04T18:26:05Z</dcterms:created>
  <dcterms:modified xsi:type="dcterms:W3CDTF">2017-05-13T01:37:17Z</dcterms:modified>
  <cp:category/>
  <cp:version/>
  <cp:contentType/>
  <cp:contentStatus/>
</cp:coreProperties>
</file>