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71597" sheetId="1" r:id="rId1"/>
  </sheets>
  <definedNames/>
  <calcPr fullCalcOnLoad="1"/>
</workbook>
</file>

<file path=xl/sharedStrings.xml><?xml version="1.0" encoding="utf-8"?>
<sst xmlns="http://schemas.openxmlformats.org/spreadsheetml/2006/main" count="320" uniqueCount="147">
  <si>
    <t>УЗ</t>
  </si>
  <si>
    <t>Заказ</t>
  </si>
  <si>
    <t>Кол-во</t>
  </si>
  <si>
    <t>Цена за ед.</t>
  </si>
  <si>
    <t>%</t>
  </si>
  <si>
    <t>ТР</t>
  </si>
  <si>
    <t>Стоимость</t>
  </si>
  <si>
    <t>**tata**</t>
  </si>
  <si>
    <t>Топпинг шоколад</t>
  </si>
  <si>
    <t>*IRISKA*</t>
  </si>
  <si>
    <t>Сироп голубой кюрасао цена 150руб цена 170руб</t>
  </si>
  <si>
    <t>Сироп ванильный цена 175руб</t>
  </si>
  <si>
    <t>Сок Яблоко кислое (зеленое яблоко)</t>
  </si>
  <si>
    <t>Топпинг клубника 220гр цена 78,37руб</t>
  </si>
  <si>
    <t>*Кувшинка*</t>
  </si>
  <si>
    <t>Конфитюр Апельсиновый 1кг 160,16 руб. кг</t>
  </si>
  <si>
    <t>Конфитюр Ананасовый 1кг 168,74 руб</t>
  </si>
  <si>
    <t>пюре томатное</t>
  </si>
  <si>
    <t>Конфитюр Брусничный 1кг 180,18 руб. кг</t>
  </si>
  <si>
    <t>Конфитюр Абрикосовый 1кг 205,92 руб. кг</t>
  </si>
  <si>
    <t>@kasya@</t>
  </si>
  <si>
    <t>Сироп карамель</t>
  </si>
  <si>
    <t>Barbara.N</t>
  </si>
  <si>
    <t>Топпинг клубника 220гр</t>
  </si>
  <si>
    <t>boltu6kina</t>
  </si>
  <si>
    <t>Dariana</t>
  </si>
  <si>
    <t>Топпинг Шоколад 1кг</t>
  </si>
  <si>
    <t>elampia</t>
  </si>
  <si>
    <t>Сироп ванильный</t>
  </si>
  <si>
    <t>Galiya</t>
  </si>
  <si>
    <t>Топпинг шоколад 1кг</t>
  </si>
  <si>
    <t>I motylek</t>
  </si>
  <si>
    <t>Сок яблоко сладкое</t>
  </si>
  <si>
    <t>Сок грушевый</t>
  </si>
  <si>
    <t>Inna_A</t>
  </si>
  <si>
    <t>Jonna</t>
  </si>
  <si>
    <t>Сок Яблоко кислое</t>
  </si>
  <si>
    <t>Сок Яблоко сладкое</t>
  </si>
  <si>
    <t>Kalendula</t>
  </si>
  <si>
    <t>Сироп красный виноград стекло</t>
  </si>
  <si>
    <t>KopNa</t>
  </si>
  <si>
    <t>Конфитюр Лимонный</t>
  </si>
  <si>
    <t>Конфитюр Апельсиновый</t>
  </si>
  <si>
    <t>Macovsky</t>
  </si>
  <si>
    <t>Пюре томатное</t>
  </si>
  <si>
    <t>marisvet</t>
  </si>
  <si>
    <t>Сироп Карамель</t>
  </si>
  <si>
    <t>Merteiy</t>
  </si>
  <si>
    <t>Natalia*Sh</t>
  </si>
  <si>
    <t>NatK</t>
  </si>
  <si>
    <t>Пюре томатное цена 92,00руб</t>
  </si>
  <si>
    <t>romaschka</t>
  </si>
  <si>
    <t>Сироп Амаретто</t>
  </si>
  <si>
    <t>Samsara</t>
  </si>
  <si>
    <t>Сироп голубой кюрасао цена 170руб</t>
  </si>
  <si>
    <t>screw-nut</t>
  </si>
  <si>
    <t>Selena05</t>
  </si>
  <si>
    <t>stalker-vitjaz</t>
  </si>
  <si>
    <t>SV79</t>
  </si>
  <si>
    <t>сок грушевый</t>
  </si>
  <si>
    <t>Sweet742</t>
  </si>
  <si>
    <t>SweetLady</t>
  </si>
  <si>
    <t>Swetлана</t>
  </si>
  <si>
    <t>Сироп голубой кюрасао</t>
  </si>
  <si>
    <t>t@t@.28</t>
  </si>
  <si>
    <t>Топпинг Шоколад</t>
  </si>
  <si>
    <t>Топпинг клубника</t>
  </si>
  <si>
    <t>Tanchikunchik</t>
  </si>
  <si>
    <t>Сироп амаретто</t>
  </si>
  <si>
    <t>Veolika</t>
  </si>
  <si>
    <t>Сироп Амаретто цена 200руб</t>
  </si>
  <si>
    <t>Vikulja</t>
  </si>
  <si>
    <t>Сироп Айреш крим цена 198руб</t>
  </si>
  <si>
    <t>Сироп Гренадин цена 172руб</t>
  </si>
  <si>
    <t>Сироп карамель цена 189руб</t>
  </si>
  <si>
    <t>VSH</t>
  </si>
  <si>
    <t>Сироп гренадин</t>
  </si>
  <si>
    <t>YFLT;LF</t>
  </si>
  <si>
    <t>Топпинг Шоколад 1 кг</t>
  </si>
  <si>
    <t>АриИнна</t>
  </si>
  <si>
    <t>Сок грушевый цена 230,01руб</t>
  </si>
  <si>
    <t>Було4ка</t>
  </si>
  <si>
    <t>Вадюхина мама</t>
  </si>
  <si>
    <t>Конфитюр Ананасовый 1кг 168,74 руб.</t>
  </si>
  <si>
    <t>Сироп Гренадин</t>
  </si>
  <si>
    <t>Женечка*</t>
  </si>
  <si>
    <t>Наполнитель "Коктельный" брусника 5 кг</t>
  </si>
  <si>
    <t>ЖЮленька</t>
  </si>
  <si>
    <t>сок яблоко кислое</t>
  </si>
  <si>
    <t>Змей горыныч</t>
  </si>
  <si>
    <t>Сок яблоко кислое 1 кг</t>
  </si>
  <si>
    <t>Сок яблоко сладкое 1 кг</t>
  </si>
  <si>
    <t>Сироп Карамель 1кг</t>
  </si>
  <si>
    <t>Кена 1973</t>
  </si>
  <si>
    <t>Топпинг шоколад 1к</t>
  </si>
  <si>
    <t>Лесневская</t>
  </si>
  <si>
    <t>яблоко кислое</t>
  </si>
  <si>
    <t>малинка -малинка</t>
  </si>
  <si>
    <t>Марисоль 33</t>
  </si>
  <si>
    <t>ой.ой.ой</t>
  </si>
  <si>
    <t>осень@03</t>
  </si>
  <si>
    <t>Сироп Красный виноград 1л стекло</t>
  </si>
  <si>
    <t>О_лесик</t>
  </si>
  <si>
    <t>пАРТа</t>
  </si>
  <si>
    <t>Референт</t>
  </si>
  <si>
    <t>Рустик</t>
  </si>
  <si>
    <t>Сибирская кедра</t>
  </si>
  <si>
    <t>Сиб_Ирина</t>
  </si>
  <si>
    <t>Соша</t>
  </si>
  <si>
    <t>Хелависа</t>
  </si>
  <si>
    <t>Сироп карамель цена</t>
  </si>
  <si>
    <t>Сироп ванильный цена</t>
  </si>
  <si>
    <t>эльвирка</t>
  </si>
  <si>
    <t>яблоко сладкое</t>
  </si>
  <si>
    <t>Сироп Ванильный</t>
  </si>
  <si>
    <t>Юлечка1980</t>
  </si>
  <si>
    <t>Сироп Айреш крим</t>
  </si>
  <si>
    <t>Юлик1983</t>
  </si>
  <si>
    <t>Сироп голубой кюросао</t>
  </si>
  <si>
    <t>Юлиска</t>
  </si>
  <si>
    <t>Юлия ТС</t>
  </si>
  <si>
    <t>Юльчик12</t>
  </si>
  <si>
    <t>конфитюр лимонный</t>
  </si>
  <si>
    <t>конфитюр ананасовый</t>
  </si>
  <si>
    <t>конфитюр клубничный</t>
  </si>
  <si>
    <t>Конфитюр Абрикосовый</t>
  </si>
  <si>
    <t>Юля 10.06</t>
  </si>
  <si>
    <t>Сироп Гренадин пластик</t>
  </si>
  <si>
    <t>Юлямба</t>
  </si>
  <si>
    <t>КГ</t>
  </si>
  <si>
    <t xml:space="preserve">ягодка </t>
  </si>
  <si>
    <t>Пристрой</t>
  </si>
  <si>
    <t>сок яблоко сладкое</t>
  </si>
  <si>
    <t>топпинг клубника 0,22</t>
  </si>
  <si>
    <t>сироп айреш крим</t>
  </si>
  <si>
    <t xml:space="preserve">Сироп Айреш крим </t>
  </si>
  <si>
    <t>конфитюр абрикос</t>
  </si>
  <si>
    <t>конфитюр брусника</t>
  </si>
  <si>
    <t>Всего</t>
  </si>
  <si>
    <t>Оплачено</t>
  </si>
  <si>
    <t>ленакари</t>
  </si>
  <si>
    <t>Долг/переплата</t>
  </si>
  <si>
    <t>Оплата ТР</t>
  </si>
  <si>
    <t>elenchik2206</t>
  </si>
  <si>
    <t>Элли</t>
  </si>
  <si>
    <t>светася</t>
  </si>
  <si>
    <t>Мел@мори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</si>
</sst>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" fontId="44" fillId="0" borderId="0" xfId="0" applyNumberFormat="1" applyFont="1" applyFill="1" applyAlignment="1" applyProtection="1">
      <alignment/>
      <protection/>
    </xf>
    <xf numFmtId="1" fontId="21" fillId="34" borderId="10" xfId="0" applyNumberFormat="1" applyFon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29" fillId="0" borderId="10" xfId="42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7;&#1083;@&#1084;&#1086;&#1088;&#108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16.57421875" style="0" customWidth="1"/>
    <col min="2" max="2" width="25.7109375" style="0" customWidth="1"/>
    <col min="3" max="4" width="7.00390625" style="0" customWidth="1"/>
    <col min="5" max="5" width="10.140625" style="0" customWidth="1"/>
    <col min="6" max="6" width="5.00390625" style="0" customWidth="1"/>
    <col min="7" max="7" width="8.7109375" style="0" customWidth="1"/>
    <col min="8" max="8" width="6.00390625" style="0" customWidth="1"/>
    <col min="9" max="9" width="11.00390625" style="0" customWidth="1"/>
    <col min="10" max="10" width="8.28125" style="0" customWidth="1"/>
    <col min="11" max="11" width="11.00390625" style="0" customWidth="1"/>
    <col min="12" max="12" width="9.421875" style="0" customWidth="1"/>
  </cols>
  <sheetData>
    <row r="1" spans="1:12" s="1" customFormat="1" ht="25.5">
      <c r="A1" s="2" t="s">
        <v>0</v>
      </c>
      <c r="B1" s="2" t="s">
        <v>1</v>
      </c>
      <c r="C1" s="2" t="s">
        <v>2</v>
      </c>
      <c r="D1" s="2" t="s">
        <v>129</v>
      </c>
      <c r="E1" s="3" t="s">
        <v>3</v>
      </c>
      <c r="F1" s="2" t="s">
        <v>4</v>
      </c>
      <c r="G1" s="3" t="s">
        <v>6</v>
      </c>
      <c r="H1" s="2" t="s">
        <v>5</v>
      </c>
      <c r="I1" s="2" t="s">
        <v>138</v>
      </c>
      <c r="J1" s="3" t="s">
        <v>139</v>
      </c>
      <c r="K1" s="3" t="s">
        <v>141</v>
      </c>
      <c r="L1" s="3" t="s">
        <v>142</v>
      </c>
    </row>
    <row r="2" spans="1:12" ht="12.75">
      <c r="A2" s="4" t="s">
        <v>7</v>
      </c>
      <c r="B2" s="4" t="s">
        <v>8</v>
      </c>
      <c r="C2" s="4">
        <v>1</v>
      </c>
      <c r="D2" s="4">
        <v>1</v>
      </c>
      <c r="E2" s="4">
        <v>208.86</v>
      </c>
      <c r="F2" s="4">
        <v>15</v>
      </c>
      <c r="G2" s="4">
        <v>240</v>
      </c>
      <c r="H2" s="5">
        <f>G$231*D2</f>
        <v>44.87817258883249</v>
      </c>
      <c r="I2" s="5">
        <f>G2+H2</f>
        <v>284.8781725888325</v>
      </c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5">
        <f>G$231*D3</f>
        <v>0</v>
      </c>
      <c r="I3" s="6">
        <f>SUM(I2)</f>
        <v>284.8781725888325</v>
      </c>
      <c r="J3" s="4">
        <v>240</v>
      </c>
      <c r="K3" s="5">
        <f>J3-I3</f>
        <v>-44.87817258883251</v>
      </c>
      <c r="L3" s="4"/>
    </row>
    <row r="4" spans="1:12" ht="12.75">
      <c r="A4" s="4" t="s">
        <v>9</v>
      </c>
      <c r="B4" s="4" t="s">
        <v>10</v>
      </c>
      <c r="C4" s="4">
        <v>1</v>
      </c>
      <c r="D4" s="4">
        <v>1</v>
      </c>
      <c r="E4" s="4">
        <v>169.92</v>
      </c>
      <c r="F4" s="4">
        <v>15</v>
      </c>
      <c r="G4" s="4">
        <v>195</v>
      </c>
      <c r="H4" s="5">
        <f>G$231*D4</f>
        <v>44.87817258883249</v>
      </c>
      <c r="I4" s="5">
        <f>G4+H4</f>
        <v>239.87817258883248</v>
      </c>
      <c r="J4" s="4"/>
      <c r="K4" s="4"/>
      <c r="L4" s="4"/>
    </row>
    <row r="5" spans="1:12" ht="12.75">
      <c r="A5" s="4" t="s">
        <v>9</v>
      </c>
      <c r="B5" s="4" t="s">
        <v>11</v>
      </c>
      <c r="C5" s="4">
        <v>1</v>
      </c>
      <c r="D5" s="4">
        <v>1</v>
      </c>
      <c r="E5" s="4">
        <v>174.64</v>
      </c>
      <c r="F5" s="4">
        <v>15</v>
      </c>
      <c r="G5" s="4">
        <v>201</v>
      </c>
      <c r="H5" s="5">
        <f>G$231*D5</f>
        <v>44.87817258883249</v>
      </c>
      <c r="I5" s="5">
        <f>G5+H5</f>
        <v>245.87817258883248</v>
      </c>
      <c r="J5" s="4"/>
      <c r="K5" s="4"/>
      <c r="L5" s="4"/>
    </row>
    <row r="6" spans="1:12" ht="12.75">
      <c r="A6" s="4" t="s">
        <v>9</v>
      </c>
      <c r="B6" s="4" t="s">
        <v>12</v>
      </c>
      <c r="C6" s="4">
        <v>1</v>
      </c>
      <c r="D6" s="4">
        <v>1</v>
      </c>
      <c r="E6" s="4">
        <v>237.18</v>
      </c>
      <c r="F6" s="4">
        <v>15</v>
      </c>
      <c r="G6" s="4">
        <v>273</v>
      </c>
      <c r="H6" s="5">
        <f>G$231*D6</f>
        <v>44.87817258883249</v>
      </c>
      <c r="I6" s="5">
        <f>G6+H6</f>
        <v>317.8781725888325</v>
      </c>
      <c r="J6" s="4"/>
      <c r="K6" s="4"/>
      <c r="L6" s="4"/>
    </row>
    <row r="7" spans="1:12" ht="12.75">
      <c r="A7" s="4" t="s">
        <v>9</v>
      </c>
      <c r="B7" s="4" t="s">
        <v>13</v>
      </c>
      <c r="C7" s="4">
        <v>1</v>
      </c>
      <c r="D7" s="4">
        <v>0.22</v>
      </c>
      <c r="E7" s="4">
        <v>77.88</v>
      </c>
      <c r="F7" s="4">
        <v>15</v>
      </c>
      <c r="G7" s="4">
        <v>90</v>
      </c>
      <c r="H7" s="5">
        <f>G$231*D7</f>
        <v>9.873197969543147</v>
      </c>
      <c r="I7" s="5">
        <f>G7+H7</f>
        <v>99.87319796954314</v>
      </c>
      <c r="J7" s="4"/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5">
        <f>G$231*D8</f>
        <v>0</v>
      </c>
      <c r="I8" s="6">
        <f>SUM(I4:I7)</f>
        <v>903.5077157360407</v>
      </c>
      <c r="J8" s="4">
        <v>759</v>
      </c>
      <c r="K8" s="5">
        <f>J8-I8</f>
        <v>-144.50771573604072</v>
      </c>
      <c r="L8" s="4"/>
    </row>
    <row r="9" spans="1:12" ht="12.75">
      <c r="A9" s="4" t="s">
        <v>14</v>
      </c>
      <c r="B9" s="4" t="s">
        <v>15</v>
      </c>
      <c r="C9" s="4">
        <v>1</v>
      </c>
      <c r="D9" s="4">
        <v>1</v>
      </c>
      <c r="E9" s="4">
        <v>160.16</v>
      </c>
      <c r="F9" s="4">
        <v>15</v>
      </c>
      <c r="G9" s="4">
        <v>162</v>
      </c>
      <c r="H9" s="5">
        <f>G$231*D9</f>
        <v>44.87817258883249</v>
      </c>
      <c r="I9" s="5">
        <f>G9+H9</f>
        <v>206.87817258883248</v>
      </c>
      <c r="J9" s="4"/>
      <c r="K9" s="4"/>
      <c r="L9" s="4"/>
    </row>
    <row r="10" spans="1:12" ht="12.75">
      <c r="A10" s="4" t="s">
        <v>14</v>
      </c>
      <c r="B10" s="4" t="s">
        <v>16</v>
      </c>
      <c r="C10" s="4">
        <v>1</v>
      </c>
      <c r="D10" s="4">
        <v>1</v>
      </c>
      <c r="E10" s="4">
        <v>168.74</v>
      </c>
      <c r="F10" s="4">
        <v>15</v>
      </c>
      <c r="G10" s="4">
        <v>170</v>
      </c>
      <c r="H10" s="5">
        <f>G$231*D10</f>
        <v>44.87817258883249</v>
      </c>
      <c r="I10" s="5">
        <f>G10+H10</f>
        <v>214.87817258883248</v>
      </c>
      <c r="J10" s="4"/>
      <c r="K10" s="4"/>
      <c r="L10" s="4"/>
    </row>
    <row r="11" spans="1:12" ht="12.75">
      <c r="A11" s="4" t="s">
        <v>14</v>
      </c>
      <c r="B11" s="4" t="s">
        <v>17</v>
      </c>
      <c r="C11" s="4">
        <v>1</v>
      </c>
      <c r="D11" s="4">
        <v>1</v>
      </c>
      <c r="E11" s="4">
        <v>92</v>
      </c>
      <c r="F11" s="4">
        <v>15</v>
      </c>
      <c r="G11" s="4">
        <v>93</v>
      </c>
      <c r="H11" s="5">
        <f>G$231*D11</f>
        <v>44.87817258883249</v>
      </c>
      <c r="I11" s="5">
        <f>G11+H11</f>
        <v>137.87817258883248</v>
      </c>
      <c r="J11" s="4"/>
      <c r="K11" s="4"/>
      <c r="L11" s="4"/>
    </row>
    <row r="12" spans="1:12" ht="12.75">
      <c r="A12" s="4" t="s">
        <v>14</v>
      </c>
      <c r="B12" s="4" t="s">
        <v>18</v>
      </c>
      <c r="C12" s="4">
        <v>1</v>
      </c>
      <c r="D12" s="4">
        <v>1</v>
      </c>
      <c r="E12" s="4">
        <v>180.18</v>
      </c>
      <c r="F12" s="4">
        <v>15</v>
      </c>
      <c r="G12" s="4">
        <v>182</v>
      </c>
      <c r="H12" s="5">
        <f>G$231*D12</f>
        <v>44.87817258883249</v>
      </c>
      <c r="I12" s="5">
        <f>G12+H12</f>
        <v>226.87817258883248</v>
      </c>
      <c r="J12" s="4"/>
      <c r="K12" s="4"/>
      <c r="L12" s="4"/>
    </row>
    <row r="13" spans="1:12" ht="12.75">
      <c r="A13" s="4" t="s">
        <v>14</v>
      </c>
      <c r="B13" s="4" t="s">
        <v>19</v>
      </c>
      <c r="C13" s="4">
        <v>1</v>
      </c>
      <c r="D13" s="4">
        <v>1</v>
      </c>
      <c r="E13" s="4">
        <v>205.92</v>
      </c>
      <c r="F13" s="4">
        <v>15</v>
      </c>
      <c r="G13" s="4">
        <v>208</v>
      </c>
      <c r="H13" s="5">
        <f>G$231*D13</f>
        <v>44.87817258883249</v>
      </c>
      <c r="I13" s="5">
        <f>G13+H13</f>
        <v>252.87817258883248</v>
      </c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5">
        <f>G$231*D14</f>
        <v>0</v>
      </c>
      <c r="I14" s="6">
        <f>SUM(I9:I13)</f>
        <v>1039.3908629441623</v>
      </c>
      <c r="J14" s="4">
        <v>822</v>
      </c>
      <c r="K14" s="13">
        <f>J14-I14</f>
        <v>-217.39086294416234</v>
      </c>
      <c r="L14" s="4">
        <v>217</v>
      </c>
    </row>
    <row r="15" spans="1:12" ht="12.75">
      <c r="A15" s="4" t="s">
        <v>20</v>
      </c>
      <c r="B15" s="4" t="s">
        <v>21</v>
      </c>
      <c r="C15" s="4">
        <v>1</v>
      </c>
      <c r="D15" s="4">
        <v>1</v>
      </c>
      <c r="E15" s="4">
        <v>188.8</v>
      </c>
      <c r="F15" s="4">
        <v>15</v>
      </c>
      <c r="G15" s="4">
        <v>217</v>
      </c>
      <c r="H15" s="5">
        <f>G$231*D15</f>
        <v>44.87817258883249</v>
      </c>
      <c r="I15" s="5">
        <f>G15+H15</f>
        <v>261.8781725888325</v>
      </c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5">
        <f>G$231*D16</f>
        <v>0</v>
      </c>
      <c r="I16" s="6">
        <f>SUM(I15)</f>
        <v>261.8781725888325</v>
      </c>
      <c r="J16" s="4">
        <v>217</v>
      </c>
      <c r="K16" s="5">
        <f>J16-I16</f>
        <v>-44.87817258883251</v>
      </c>
      <c r="L16" s="4"/>
    </row>
    <row r="17" spans="1:12" ht="12.75">
      <c r="A17" s="4" t="s">
        <v>22</v>
      </c>
      <c r="B17" s="4" t="s">
        <v>23</v>
      </c>
      <c r="C17" s="4">
        <v>1</v>
      </c>
      <c r="D17" s="4">
        <v>0.22</v>
      </c>
      <c r="E17" s="4">
        <v>77.88</v>
      </c>
      <c r="F17" s="4">
        <v>15</v>
      </c>
      <c r="G17" s="4">
        <v>90</v>
      </c>
      <c r="H17" s="5">
        <f>G$231*D17</f>
        <v>9.873197969543147</v>
      </c>
      <c r="I17" s="5">
        <f>G17+H17</f>
        <v>99.87319796954314</v>
      </c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5">
        <f>G$231*D18</f>
        <v>0</v>
      </c>
      <c r="I18" s="6">
        <f>SUM(I17)</f>
        <v>99.87319796954314</v>
      </c>
      <c r="J18" s="4">
        <v>90</v>
      </c>
      <c r="K18" s="5">
        <f>J18-I18</f>
        <v>-9.873197969543142</v>
      </c>
      <c r="L18" s="4"/>
    </row>
    <row r="19" spans="1:12" ht="12.75">
      <c r="A19" s="4" t="s">
        <v>24</v>
      </c>
      <c r="B19" s="4" t="s">
        <v>17</v>
      </c>
      <c r="C19" s="4">
        <v>2</v>
      </c>
      <c r="D19" s="4">
        <v>2</v>
      </c>
      <c r="E19" s="4">
        <v>92</v>
      </c>
      <c r="F19" s="4">
        <v>15</v>
      </c>
      <c r="G19" s="4">
        <v>212</v>
      </c>
      <c r="H19" s="5">
        <f>G$231*D19</f>
        <v>89.75634517766498</v>
      </c>
      <c r="I19" s="5">
        <f>G19+H19</f>
        <v>301.75634517766497</v>
      </c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5">
        <f>G$231*D20</f>
        <v>0</v>
      </c>
      <c r="I20" s="6">
        <f>SUM(I19)</f>
        <v>301.75634517766497</v>
      </c>
      <c r="J20" s="4">
        <v>212</v>
      </c>
      <c r="K20" s="5">
        <f>J20-I20</f>
        <v>-89.75634517766497</v>
      </c>
      <c r="L20" s="4"/>
    </row>
    <row r="21" spans="1:12" ht="12.75">
      <c r="A21" s="4" t="s">
        <v>25</v>
      </c>
      <c r="B21" s="4" t="s">
        <v>26</v>
      </c>
      <c r="C21" s="4">
        <v>1</v>
      </c>
      <c r="D21" s="4">
        <v>1</v>
      </c>
      <c r="E21" s="4">
        <v>208.86</v>
      </c>
      <c r="F21" s="4">
        <v>15</v>
      </c>
      <c r="G21" s="4">
        <v>240</v>
      </c>
      <c r="H21" s="5">
        <f>G$231*D21</f>
        <v>44.87817258883249</v>
      </c>
      <c r="I21" s="5">
        <f>G21+H21</f>
        <v>284.8781725888325</v>
      </c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5">
        <f>G$231*D22</f>
        <v>0</v>
      </c>
      <c r="I22" s="6">
        <f>SUM(I21)</f>
        <v>284.8781725888325</v>
      </c>
      <c r="J22" s="4">
        <v>240</v>
      </c>
      <c r="K22" s="5">
        <f>J22-I22</f>
        <v>-44.87817258883251</v>
      </c>
      <c r="L22" s="4"/>
    </row>
    <row r="23" spans="1:12" ht="12.75">
      <c r="A23" s="4" t="s">
        <v>27</v>
      </c>
      <c r="B23" s="4" t="s">
        <v>28</v>
      </c>
      <c r="C23" s="4">
        <v>6</v>
      </c>
      <c r="D23" s="4">
        <v>6</v>
      </c>
      <c r="E23" s="4">
        <v>174.64</v>
      </c>
      <c r="F23" s="4">
        <v>15</v>
      </c>
      <c r="G23" s="4">
        <v>1205</v>
      </c>
      <c r="H23" s="5">
        <f>G$231*D23</f>
        <v>269.26903553299496</v>
      </c>
      <c r="I23" s="5">
        <f>G23+H23</f>
        <v>1474.269035532995</v>
      </c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5">
        <f>G$231*D24</f>
        <v>0</v>
      </c>
      <c r="I24" s="6">
        <f>SUM(I23)</f>
        <v>1474.269035532995</v>
      </c>
      <c r="J24" s="4">
        <v>1205</v>
      </c>
      <c r="K24" s="12">
        <f>J24-I24</f>
        <v>-269.2690355329951</v>
      </c>
      <c r="L24" s="4">
        <v>269</v>
      </c>
    </row>
    <row r="25" spans="1:12" ht="12.75">
      <c r="A25" s="4" t="s">
        <v>29</v>
      </c>
      <c r="B25" s="4" t="s">
        <v>30</v>
      </c>
      <c r="C25" s="4">
        <v>1</v>
      </c>
      <c r="D25" s="4">
        <v>1</v>
      </c>
      <c r="E25" s="4">
        <v>208.86</v>
      </c>
      <c r="F25" s="4">
        <v>15</v>
      </c>
      <c r="G25" s="4">
        <v>240</v>
      </c>
      <c r="H25" s="5">
        <f>G$231*D25</f>
        <v>44.87817258883249</v>
      </c>
      <c r="I25" s="5">
        <f>G25+H25</f>
        <v>284.8781725888325</v>
      </c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5">
        <f>G$231*D26</f>
        <v>0</v>
      </c>
      <c r="I26" s="6">
        <f>SUM(I25)</f>
        <v>284.8781725888325</v>
      </c>
      <c r="J26" s="4">
        <v>240</v>
      </c>
      <c r="K26" s="5">
        <f>J26-I26</f>
        <v>-44.87817258883251</v>
      </c>
      <c r="L26" s="4"/>
    </row>
    <row r="27" spans="1:12" ht="12.75">
      <c r="A27" s="4" t="s">
        <v>31</v>
      </c>
      <c r="B27" s="4" t="s">
        <v>32</v>
      </c>
      <c r="C27" s="4">
        <v>1</v>
      </c>
      <c r="D27" s="4">
        <v>1</v>
      </c>
      <c r="E27" s="4">
        <v>252.52</v>
      </c>
      <c r="F27" s="4">
        <v>15</v>
      </c>
      <c r="G27" s="4">
        <v>290</v>
      </c>
      <c r="H27" s="5">
        <f>G$231*D27</f>
        <v>44.87817258883249</v>
      </c>
      <c r="I27" s="5">
        <f>G27+H27</f>
        <v>334.8781725888325</v>
      </c>
      <c r="J27" s="4"/>
      <c r="K27" s="4"/>
      <c r="L27" s="4"/>
    </row>
    <row r="28" spans="1:12" ht="12.75">
      <c r="A28" s="4" t="s">
        <v>31</v>
      </c>
      <c r="B28" s="4" t="s">
        <v>33</v>
      </c>
      <c r="C28" s="4">
        <v>1</v>
      </c>
      <c r="D28" s="4">
        <v>1</v>
      </c>
      <c r="E28" s="4">
        <v>228.92</v>
      </c>
      <c r="F28" s="4">
        <v>15</v>
      </c>
      <c r="G28" s="4">
        <v>263</v>
      </c>
      <c r="H28" s="5">
        <f>G$231*D28</f>
        <v>44.87817258883249</v>
      </c>
      <c r="I28" s="5">
        <f>G28+H28</f>
        <v>307.8781725888325</v>
      </c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5">
        <f>G$231*D29</f>
        <v>0</v>
      </c>
      <c r="I29" s="6">
        <f>SUM(I27:I28)</f>
        <v>642.756345177665</v>
      </c>
      <c r="J29" s="4">
        <v>553</v>
      </c>
      <c r="K29" s="5">
        <f>J29-I29</f>
        <v>-89.75634517766503</v>
      </c>
      <c r="L29" s="4"/>
    </row>
    <row r="30" spans="1:12" ht="12.75">
      <c r="A30" s="4" t="s">
        <v>34</v>
      </c>
      <c r="B30" s="4" t="s">
        <v>21</v>
      </c>
      <c r="C30" s="4">
        <v>1</v>
      </c>
      <c r="D30" s="4">
        <v>1</v>
      </c>
      <c r="E30" s="4">
        <v>188.8</v>
      </c>
      <c r="F30" s="4">
        <v>15</v>
      </c>
      <c r="G30" s="4">
        <v>217</v>
      </c>
      <c r="H30" s="5">
        <f>G$231*D30</f>
        <v>44.87817258883249</v>
      </c>
      <c r="I30" s="5">
        <f>G30+H30</f>
        <v>261.8781725888325</v>
      </c>
      <c r="J30" s="4"/>
      <c r="K30" s="4"/>
      <c r="L30" s="4"/>
    </row>
    <row r="31" spans="1:12" ht="12.75">
      <c r="A31" s="4" t="s">
        <v>34</v>
      </c>
      <c r="B31" s="4" t="s">
        <v>39</v>
      </c>
      <c r="C31" s="4">
        <v>1</v>
      </c>
      <c r="D31" s="4">
        <v>1.8</v>
      </c>
      <c r="E31" s="4">
        <v>219.48</v>
      </c>
      <c r="F31" s="4">
        <v>15</v>
      </c>
      <c r="G31" s="4">
        <v>252</v>
      </c>
      <c r="H31" s="5">
        <f>G$231*D31</f>
        <v>80.78071065989849</v>
      </c>
      <c r="I31" s="5">
        <f>G31+H31</f>
        <v>332.7807106598985</v>
      </c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5">
        <f>G$231*D32</f>
        <v>0</v>
      </c>
      <c r="I32" s="6">
        <f>SUM(I30:I31)</f>
        <v>594.658883248731</v>
      </c>
      <c r="J32" s="4">
        <v>217</v>
      </c>
      <c r="K32" s="13">
        <f>J32-I32</f>
        <v>-377.65888324873094</v>
      </c>
      <c r="L32" s="4">
        <v>378</v>
      </c>
    </row>
    <row r="33" spans="1:12" ht="12.75">
      <c r="A33" s="4" t="s">
        <v>35</v>
      </c>
      <c r="B33" s="4" t="s">
        <v>36</v>
      </c>
      <c r="C33" s="4">
        <v>1</v>
      </c>
      <c r="D33" s="4">
        <v>1</v>
      </c>
      <c r="E33" s="4">
        <v>237.18</v>
      </c>
      <c r="F33" s="4">
        <v>15</v>
      </c>
      <c r="G33" s="4">
        <v>273</v>
      </c>
      <c r="H33" s="5">
        <f>G$231*D33</f>
        <v>44.87817258883249</v>
      </c>
      <c r="I33" s="5">
        <f>G33+H33</f>
        <v>317.8781725888325</v>
      </c>
      <c r="J33" s="4"/>
      <c r="K33" s="4"/>
      <c r="L33" s="4"/>
    </row>
    <row r="34" spans="1:12" ht="12.75">
      <c r="A34" s="4" t="s">
        <v>35</v>
      </c>
      <c r="B34" s="4" t="s">
        <v>33</v>
      </c>
      <c r="C34" s="4">
        <v>1</v>
      </c>
      <c r="D34" s="4">
        <v>1</v>
      </c>
      <c r="E34" s="4">
        <v>228.92</v>
      </c>
      <c r="F34" s="4">
        <v>15</v>
      </c>
      <c r="G34" s="4">
        <v>263</v>
      </c>
      <c r="H34" s="5">
        <f>G$231*D34</f>
        <v>44.87817258883249</v>
      </c>
      <c r="I34" s="5">
        <f>G34+H34</f>
        <v>307.8781725888325</v>
      </c>
      <c r="J34" s="4"/>
      <c r="K34" s="4"/>
      <c r="L34" s="4"/>
    </row>
    <row r="35" spans="1:12" ht="12.75">
      <c r="A35" s="4" t="s">
        <v>35</v>
      </c>
      <c r="B35" s="4" t="s">
        <v>37</v>
      </c>
      <c r="C35" s="4">
        <v>1</v>
      </c>
      <c r="D35" s="4">
        <v>1</v>
      </c>
      <c r="E35" s="4">
        <v>252.52</v>
      </c>
      <c r="F35" s="4">
        <v>15</v>
      </c>
      <c r="G35" s="4">
        <v>290</v>
      </c>
      <c r="H35" s="5">
        <f>G$231*D35</f>
        <v>44.87817258883249</v>
      </c>
      <c r="I35" s="5">
        <f>G35+H35</f>
        <v>334.8781725888325</v>
      </c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5">
        <f>G$231*D36</f>
        <v>0</v>
      </c>
      <c r="I36" s="6">
        <f>SUM(I33:I35)</f>
        <v>960.6345177664975</v>
      </c>
      <c r="J36" s="4">
        <v>826</v>
      </c>
      <c r="K36" s="13">
        <f>J36-I36</f>
        <v>-134.63451776649754</v>
      </c>
      <c r="L36" s="4">
        <v>135</v>
      </c>
    </row>
    <row r="37" spans="1:12" ht="12.75">
      <c r="A37" s="4" t="s">
        <v>38</v>
      </c>
      <c r="B37" s="4" t="s">
        <v>33</v>
      </c>
      <c r="C37" s="4">
        <v>1</v>
      </c>
      <c r="D37" s="4">
        <v>1</v>
      </c>
      <c r="E37" s="4">
        <v>228.92</v>
      </c>
      <c r="F37" s="4">
        <v>15</v>
      </c>
      <c r="G37" s="4">
        <v>263</v>
      </c>
      <c r="H37" s="5">
        <f>G$231*D37</f>
        <v>44.87817258883249</v>
      </c>
      <c r="I37" s="5">
        <f>G37+H37</f>
        <v>307.8781725888325</v>
      </c>
      <c r="J37" s="4"/>
      <c r="K37" s="4"/>
      <c r="L37" s="4"/>
    </row>
    <row r="38" spans="1:12" ht="12.75">
      <c r="A38" s="4" t="s">
        <v>38</v>
      </c>
      <c r="B38" s="4" t="s">
        <v>39</v>
      </c>
      <c r="C38" s="4">
        <v>1</v>
      </c>
      <c r="D38" s="4">
        <v>1.8</v>
      </c>
      <c r="E38" s="4">
        <v>219.48</v>
      </c>
      <c r="F38" s="4">
        <v>15</v>
      </c>
      <c r="G38" s="4">
        <v>252</v>
      </c>
      <c r="H38" s="5">
        <f>G$231*D38</f>
        <v>80.78071065989849</v>
      </c>
      <c r="I38" s="5">
        <f>G38+H38</f>
        <v>332.7807106598985</v>
      </c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5">
        <f>G$231*D39</f>
        <v>0</v>
      </c>
      <c r="I39" s="6">
        <f>SUM(I37:I38)</f>
        <v>640.658883248731</v>
      </c>
      <c r="J39" s="4">
        <v>515</v>
      </c>
      <c r="K39" s="13">
        <f>J39-I39</f>
        <v>-125.65888324873094</v>
      </c>
      <c r="L39" s="4">
        <v>126</v>
      </c>
    </row>
    <row r="40" spans="1:12" ht="12.75">
      <c r="A40" s="4" t="s">
        <v>40</v>
      </c>
      <c r="B40" s="4" t="s">
        <v>41</v>
      </c>
      <c r="C40" s="4">
        <v>1</v>
      </c>
      <c r="D40" s="4">
        <v>1</v>
      </c>
      <c r="E40" s="4">
        <v>184.47</v>
      </c>
      <c r="F40" s="4">
        <v>15</v>
      </c>
      <c r="G40" s="4">
        <v>212</v>
      </c>
      <c r="H40" s="5">
        <f>G$231*D40</f>
        <v>44.87817258883249</v>
      </c>
      <c r="I40" s="5">
        <f>G40+H40</f>
        <v>256.8781725888325</v>
      </c>
      <c r="J40" s="4"/>
      <c r="K40" s="4"/>
      <c r="L40" s="4"/>
    </row>
    <row r="41" spans="1:12" ht="12.75">
      <c r="A41" s="4" t="s">
        <v>40</v>
      </c>
      <c r="B41" s="4" t="s">
        <v>42</v>
      </c>
      <c r="C41" s="4">
        <v>1</v>
      </c>
      <c r="D41" s="4">
        <v>1</v>
      </c>
      <c r="E41" s="4">
        <v>160.16</v>
      </c>
      <c r="F41" s="4">
        <v>15</v>
      </c>
      <c r="G41" s="4">
        <v>184</v>
      </c>
      <c r="H41" s="5">
        <f>G$231*D41</f>
        <v>44.87817258883249</v>
      </c>
      <c r="I41" s="5">
        <f>G41+H41</f>
        <v>228.87817258883248</v>
      </c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5">
        <f>G$231*D42</f>
        <v>0</v>
      </c>
      <c r="I42" s="6">
        <f>SUM(I40:I41)</f>
        <v>485.756345177665</v>
      </c>
      <c r="J42" s="4">
        <v>396</v>
      </c>
      <c r="K42" s="5">
        <f>J42-I42</f>
        <v>-89.75634517766503</v>
      </c>
      <c r="L42" s="4"/>
    </row>
    <row r="43" spans="1:12" ht="12.75">
      <c r="A43" s="4" t="s">
        <v>43</v>
      </c>
      <c r="B43" s="4" t="s">
        <v>12</v>
      </c>
      <c r="C43" s="4">
        <v>4</v>
      </c>
      <c r="D43" s="4">
        <v>4</v>
      </c>
      <c r="E43" s="4">
        <v>237.18</v>
      </c>
      <c r="F43" s="4">
        <v>15</v>
      </c>
      <c r="G43" s="4">
        <v>1091</v>
      </c>
      <c r="H43" s="5">
        <f>G$231*D43</f>
        <v>179.51269035532997</v>
      </c>
      <c r="I43" s="5">
        <f>G43+H43</f>
        <v>1270.51269035533</v>
      </c>
      <c r="J43" s="4"/>
      <c r="K43" s="4"/>
      <c r="L43" s="4"/>
    </row>
    <row r="44" spans="1:12" ht="12.75">
      <c r="A44" s="4" t="s">
        <v>43</v>
      </c>
      <c r="B44" s="4" t="s">
        <v>44</v>
      </c>
      <c r="C44" s="4">
        <v>1</v>
      </c>
      <c r="D44" s="4">
        <v>1</v>
      </c>
      <c r="E44" s="4">
        <v>92</v>
      </c>
      <c r="F44" s="4">
        <v>15</v>
      </c>
      <c r="G44" s="4">
        <v>106</v>
      </c>
      <c r="H44" s="5">
        <f>G$231*D44</f>
        <v>44.87817258883249</v>
      </c>
      <c r="I44" s="5">
        <f>G44+H44</f>
        <v>150.87817258883248</v>
      </c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5">
        <f>G$231*D45</f>
        <v>0</v>
      </c>
      <c r="I45" s="6">
        <f>SUM(I43:I44)</f>
        <v>1421.3908629441626</v>
      </c>
      <c r="J45" s="4">
        <v>1197</v>
      </c>
      <c r="K45" s="13">
        <f>J45-I45</f>
        <v>-224.39086294416256</v>
      </c>
      <c r="L45" s="4">
        <v>224</v>
      </c>
    </row>
    <row r="46" spans="1:12" ht="12.75">
      <c r="A46" s="4" t="s">
        <v>45</v>
      </c>
      <c r="B46" s="4" t="s">
        <v>37</v>
      </c>
      <c r="C46" s="4">
        <v>1</v>
      </c>
      <c r="D46" s="4">
        <v>1</v>
      </c>
      <c r="E46" s="4">
        <v>252.52</v>
      </c>
      <c r="F46" s="4">
        <v>15</v>
      </c>
      <c r="G46" s="4">
        <v>290</v>
      </c>
      <c r="H46" s="5">
        <f>G$231*D46</f>
        <v>44.87817258883249</v>
      </c>
      <c r="I46" s="5">
        <f>G46+H46</f>
        <v>334.8781725888325</v>
      </c>
      <c r="J46" s="4"/>
      <c r="K46" s="4"/>
      <c r="L46" s="4"/>
    </row>
    <row r="47" spans="1:12" ht="12.75">
      <c r="A47" s="4" t="s">
        <v>45</v>
      </c>
      <c r="B47" s="4" t="s">
        <v>46</v>
      </c>
      <c r="C47" s="4">
        <v>1</v>
      </c>
      <c r="D47" s="4">
        <v>1</v>
      </c>
      <c r="E47" s="4">
        <v>188.8</v>
      </c>
      <c r="F47" s="4">
        <v>15</v>
      </c>
      <c r="G47" s="4">
        <v>217</v>
      </c>
      <c r="H47" s="5">
        <f>G$231*D47</f>
        <v>44.87817258883249</v>
      </c>
      <c r="I47" s="5">
        <f>G47+H47</f>
        <v>261.8781725888325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5">
        <f>G$231*D48</f>
        <v>0</v>
      </c>
      <c r="I48" s="6">
        <f>SUM(I46:I47)</f>
        <v>596.756345177665</v>
      </c>
      <c r="J48" s="4">
        <v>507</v>
      </c>
      <c r="K48" s="5">
        <f>J48-I48</f>
        <v>-89.75634517766503</v>
      </c>
      <c r="L48" s="4"/>
    </row>
    <row r="49" spans="1:12" ht="12.75">
      <c r="A49" s="4" t="s">
        <v>47</v>
      </c>
      <c r="B49" s="4" t="s">
        <v>37</v>
      </c>
      <c r="C49" s="4">
        <v>2</v>
      </c>
      <c r="D49" s="4">
        <v>2</v>
      </c>
      <c r="E49" s="4">
        <v>252.52</v>
      </c>
      <c r="F49" s="4">
        <v>15</v>
      </c>
      <c r="G49" s="4">
        <v>581</v>
      </c>
      <c r="H49" s="5">
        <f>G$231*D49</f>
        <v>89.75634517766498</v>
      </c>
      <c r="I49" s="5">
        <f>G49+H49</f>
        <v>670.756345177665</v>
      </c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5">
        <f>G$231*D50</f>
        <v>0</v>
      </c>
      <c r="I50" s="6">
        <f>SUM(I49)</f>
        <v>670.756345177665</v>
      </c>
      <c r="J50" s="4">
        <v>581</v>
      </c>
      <c r="K50" s="5">
        <f>J50-I50</f>
        <v>-89.75634517766503</v>
      </c>
      <c r="L50" s="4"/>
    </row>
    <row r="51" spans="1:12" ht="12.75">
      <c r="A51" s="4" t="s">
        <v>48</v>
      </c>
      <c r="B51" s="4" t="s">
        <v>33</v>
      </c>
      <c r="C51" s="4">
        <v>2</v>
      </c>
      <c r="D51" s="4">
        <v>2</v>
      </c>
      <c r="E51" s="4">
        <v>228.92</v>
      </c>
      <c r="F51" s="4">
        <v>15</v>
      </c>
      <c r="G51" s="4">
        <v>527</v>
      </c>
      <c r="H51" s="5">
        <f>G$231*D51</f>
        <v>89.75634517766498</v>
      </c>
      <c r="I51" s="5">
        <f>G51+H51</f>
        <v>616.756345177665</v>
      </c>
      <c r="J51" s="4"/>
      <c r="K51" s="4"/>
      <c r="L51" s="4"/>
    </row>
    <row r="52" spans="1:12" ht="12.75">
      <c r="A52" s="4" t="s">
        <v>48</v>
      </c>
      <c r="B52" s="4" t="s">
        <v>37</v>
      </c>
      <c r="C52" s="4">
        <v>2</v>
      </c>
      <c r="D52" s="4">
        <v>2</v>
      </c>
      <c r="E52" s="4">
        <v>252.52</v>
      </c>
      <c r="F52" s="4">
        <v>15</v>
      </c>
      <c r="G52" s="4">
        <v>581</v>
      </c>
      <c r="H52" s="5">
        <f>G$231*D52</f>
        <v>89.75634517766498</v>
      </c>
      <c r="I52" s="5">
        <f>G52+H52</f>
        <v>670.756345177665</v>
      </c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5">
        <f>G$231*D53</f>
        <v>0</v>
      </c>
      <c r="I53" s="6">
        <f>SUM(I51:I52)</f>
        <v>1287.51269035533</v>
      </c>
      <c r="J53" s="4">
        <v>1108</v>
      </c>
      <c r="K53" s="5">
        <f>J53-I53</f>
        <v>-179.51269035533005</v>
      </c>
      <c r="L53" s="4"/>
    </row>
    <row r="54" spans="1:12" ht="12.75">
      <c r="A54" s="4" t="s">
        <v>49</v>
      </c>
      <c r="B54" s="4" t="s">
        <v>50</v>
      </c>
      <c r="C54" s="4">
        <v>1</v>
      </c>
      <c r="D54" s="4">
        <v>1</v>
      </c>
      <c r="E54" s="4">
        <v>92</v>
      </c>
      <c r="F54" s="4">
        <v>15</v>
      </c>
      <c r="G54" s="4">
        <v>106</v>
      </c>
      <c r="H54" s="5">
        <f>G$231*D54</f>
        <v>44.87817258883249</v>
      </c>
      <c r="I54" s="5">
        <f>G54+H54</f>
        <v>150.87817258883248</v>
      </c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5">
        <f>G$231*D55</f>
        <v>0</v>
      </c>
      <c r="I55" s="6">
        <f>SUM(I54)</f>
        <v>150.87817258883248</v>
      </c>
      <c r="J55" s="4">
        <v>106</v>
      </c>
      <c r="K55" s="5">
        <f>J55-I55</f>
        <v>-44.878172588832484</v>
      </c>
      <c r="L55" s="4"/>
    </row>
    <row r="56" spans="1:12" ht="12.75">
      <c r="A56" s="4" t="s">
        <v>51</v>
      </c>
      <c r="B56" s="4" t="s">
        <v>52</v>
      </c>
      <c r="C56" s="4">
        <v>1</v>
      </c>
      <c r="D56" s="4">
        <v>1</v>
      </c>
      <c r="E56" s="4">
        <v>199.42</v>
      </c>
      <c r="F56" s="4">
        <v>15</v>
      </c>
      <c r="G56" s="4">
        <v>229</v>
      </c>
      <c r="H56" s="5">
        <f>G$231*D56</f>
        <v>44.87817258883249</v>
      </c>
      <c r="I56" s="5">
        <f>G56+H56</f>
        <v>273.8781725888325</v>
      </c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5">
        <f>G$231*D57</f>
        <v>0</v>
      </c>
      <c r="I57" s="6">
        <f>SUM(I56)</f>
        <v>273.8781725888325</v>
      </c>
      <c r="J57" s="4">
        <v>229</v>
      </c>
      <c r="K57" s="5">
        <f>J57-I57</f>
        <v>-44.87817258883251</v>
      </c>
      <c r="L57" s="4"/>
    </row>
    <row r="58" spans="1:12" ht="12.75">
      <c r="A58" s="4" t="s">
        <v>53</v>
      </c>
      <c r="B58" s="4" t="s">
        <v>54</v>
      </c>
      <c r="C58" s="4">
        <v>2</v>
      </c>
      <c r="D58" s="4">
        <v>2</v>
      </c>
      <c r="E58" s="4">
        <v>169.92</v>
      </c>
      <c r="F58" s="4">
        <v>15</v>
      </c>
      <c r="G58" s="4">
        <v>391</v>
      </c>
      <c r="H58" s="5">
        <f>G$231*D58</f>
        <v>89.75634517766498</v>
      </c>
      <c r="I58" s="5">
        <f>G58+H58</f>
        <v>480.75634517766497</v>
      </c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5">
        <f>G$231*D59</f>
        <v>0</v>
      </c>
      <c r="I59" s="6">
        <f>SUM(I58)</f>
        <v>480.75634517766497</v>
      </c>
      <c r="J59" s="4">
        <v>391</v>
      </c>
      <c r="K59" s="5">
        <f>J59-I59</f>
        <v>-89.75634517766497</v>
      </c>
      <c r="L59" s="4"/>
    </row>
    <row r="60" spans="1:12" ht="12.75">
      <c r="A60" s="4" t="s">
        <v>55</v>
      </c>
      <c r="B60" s="4" t="s">
        <v>36</v>
      </c>
      <c r="C60" s="4">
        <v>1</v>
      </c>
      <c r="D60" s="4">
        <v>1</v>
      </c>
      <c r="E60" s="4">
        <v>237.18</v>
      </c>
      <c r="F60" s="4">
        <v>15</v>
      </c>
      <c r="G60" s="4">
        <v>273</v>
      </c>
      <c r="H60" s="5">
        <f>G$231*D60</f>
        <v>44.87817258883249</v>
      </c>
      <c r="I60" s="5">
        <f>G60+H60</f>
        <v>317.8781725888325</v>
      </c>
      <c r="J60" s="4"/>
      <c r="K60" s="4"/>
      <c r="L60" s="4"/>
    </row>
    <row r="61" spans="1:12" ht="12.75">
      <c r="A61" s="4" t="s">
        <v>55</v>
      </c>
      <c r="B61" s="4" t="s">
        <v>33</v>
      </c>
      <c r="C61" s="4">
        <v>2</v>
      </c>
      <c r="D61" s="4">
        <v>2</v>
      </c>
      <c r="E61" s="4">
        <v>228.92</v>
      </c>
      <c r="F61" s="4">
        <v>15</v>
      </c>
      <c r="G61" s="4">
        <v>527</v>
      </c>
      <c r="H61" s="5">
        <f>G$231*D61</f>
        <v>89.75634517766498</v>
      </c>
      <c r="I61" s="5">
        <f>G61+H61</f>
        <v>616.756345177665</v>
      </c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5">
        <f>G$231*D62</f>
        <v>0</v>
      </c>
      <c r="I62" s="6">
        <f>SUM(I60:I61)</f>
        <v>934.6345177664975</v>
      </c>
      <c r="J62" s="4">
        <v>800</v>
      </c>
      <c r="K62" s="13">
        <f>J62-I62</f>
        <v>-134.63451776649754</v>
      </c>
      <c r="L62" s="4">
        <v>135</v>
      </c>
    </row>
    <row r="63" spans="1:12" ht="12.75">
      <c r="A63" s="4" t="s">
        <v>56</v>
      </c>
      <c r="B63" s="4" t="s">
        <v>37</v>
      </c>
      <c r="C63" s="4">
        <v>2</v>
      </c>
      <c r="D63" s="4">
        <v>2</v>
      </c>
      <c r="E63" s="4">
        <v>252.52</v>
      </c>
      <c r="F63" s="4">
        <v>15</v>
      </c>
      <c r="G63" s="4">
        <v>581</v>
      </c>
      <c r="H63" s="5">
        <f>G$231*D63</f>
        <v>89.75634517766498</v>
      </c>
      <c r="I63" s="5">
        <f>G63+H63</f>
        <v>670.756345177665</v>
      </c>
      <c r="J63" s="4"/>
      <c r="K63" s="4"/>
      <c r="L63" s="4"/>
    </row>
    <row r="64" spans="1:12" ht="12.75">
      <c r="A64" s="4" t="s">
        <v>56</v>
      </c>
      <c r="B64" s="4" t="s">
        <v>12</v>
      </c>
      <c r="C64" s="4">
        <v>1</v>
      </c>
      <c r="D64" s="4">
        <v>1</v>
      </c>
      <c r="E64" s="4">
        <v>237.18</v>
      </c>
      <c r="F64" s="4">
        <v>15</v>
      </c>
      <c r="G64" s="4">
        <v>273</v>
      </c>
      <c r="H64" s="5">
        <f>G$231*D64</f>
        <v>44.87817258883249</v>
      </c>
      <c r="I64" s="5">
        <f>G64+H64</f>
        <v>317.8781725888325</v>
      </c>
      <c r="J64" s="4"/>
      <c r="K64" s="4"/>
      <c r="L64" s="4"/>
    </row>
    <row r="65" spans="1:12" ht="12.75">
      <c r="A65" s="4" t="s">
        <v>56</v>
      </c>
      <c r="B65" s="4" t="s">
        <v>21</v>
      </c>
      <c r="C65" s="4">
        <v>1</v>
      </c>
      <c r="D65" s="4">
        <v>1</v>
      </c>
      <c r="E65" s="4">
        <v>188.8</v>
      </c>
      <c r="F65" s="4">
        <v>15</v>
      </c>
      <c r="G65" s="4">
        <v>217</v>
      </c>
      <c r="H65" s="5">
        <f>G$231*D65</f>
        <v>44.87817258883249</v>
      </c>
      <c r="I65" s="5">
        <f>G65+H65</f>
        <v>261.8781725888325</v>
      </c>
      <c r="J65" s="4"/>
      <c r="K65" s="4"/>
      <c r="L65" s="4"/>
    </row>
    <row r="66" spans="1:12" ht="12.75">
      <c r="A66" s="4" t="s">
        <v>56</v>
      </c>
      <c r="B66" s="4" t="s">
        <v>63</v>
      </c>
      <c r="C66" s="4">
        <v>1</v>
      </c>
      <c r="D66" s="4">
        <v>1</v>
      </c>
      <c r="E66" s="4">
        <v>169.92</v>
      </c>
      <c r="F66" s="4">
        <v>15</v>
      </c>
      <c r="G66" s="4">
        <v>195</v>
      </c>
      <c r="H66" s="5">
        <f>G$231*D66</f>
        <v>44.87817258883249</v>
      </c>
      <c r="I66" s="5">
        <f>G66+H66</f>
        <v>239.87817258883248</v>
      </c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5">
        <f>G$231*D67</f>
        <v>0</v>
      </c>
      <c r="I67" s="6">
        <f>SUM(I63:I66)</f>
        <v>1490.3908629441626</v>
      </c>
      <c r="J67" s="4">
        <v>1071</v>
      </c>
      <c r="K67" s="13">
        <f>J67-I67</f>
        <v>-419.39086294416256</v>
      </c>
      <c r="L67" s="4">
        <v>180</v>
      </c>
    </row>
    <row r="68" spans="1:12" ht="12.75">
      <c r="A68" s="4" t="s">
        <v>57</v>
      </c>
      <c r="B68" s="4" t="s">
        <v>21</v>
      </c>
      <c r="C68" s="4">
        <v>1</v>
      </c>
      <c r="D68" s="4">
        <v>1</v>
      </c>
      <c r="E68" s="4">
        <v>188.8</v>
      </c>
      <c r="F68" s="4">
        <v>15</v>
      </c>
      <c r="G68" s="4">
        <v>217</v>
      </c>
      <c r="H68" s="5">
        <f>G$231*D68</f>
        <v>44.87817258883249</v>
      </c>
      <c r="I68" s="5">
        <f>G68+H68</f>
        <v>261.8781725888325</v>
      </c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5">
        <f>G$231*D69</f>
        <v>0</v>
      </c>
      <c r="I69" s="6">
        <f>SUM(I68)</f>
        <v>261.8781725888325</v>
      </c>
      <c r="J69" s="4">
        <v>217</v>
      </c>
      <c r="K69" s="5">
        <f>J69-I69</f>
        <v>-44.87817258883251</v>
      </c>
      <c r="L69" s="4"/>
    </row>
    <row r="70" spans="1:12" ht="12.75">
      <c r="A70" s="4" t="s">
        <v>58</v>
      </c>
      <c r="B70" s="4" t="s">
        <v>12</v>
      </c>
      <c r="C70" s="4">
        <v>1</v>
      </c>
      <c r="D70" s="4">
        <v>1</v>
      </c>
      <c r="E70" s="4">
        <v>237.18</v>
      </c>
      <c r="F70" s="4">
        <v>15</v>
      </c>
      <c r="G70" s="4">
        <v>273</v>
      </c>
      <c r="H70" s="5">
        <f>G$231*D70</f>
        <v>44.87817258883249</v>
      </c>
      <c r="I70" s="5">
        <f>G70+H70</f>
        <v>317.8781725888325</v>
      </c>
      <c r="J70" s="4"/>
      <c r="K70" s="4"/>
      <c r="L70" s="4"/>
    </row>
    <row r="71" spans="1:12" ht="12.75">
      <c r="A71" s="4" t="s">
        <v>58</v>
      </c>
      <c r="B71" s="4" t="s">
        <v>59</v>
      </c>
      <c r="C71" s="4">
        <v>1</v>
      </c>
      <c r="D71" s="4">
        <v>1</v>
      </c>
      <c r="E71" s="4">
        <v>228.92</v>
      </c>
      <c r="F71" s="4">
        <v>15</v>
      </c>
      <c r="G71" s="4">
        <v>263</v>
      </c>
      <c r="H71" s="5">
        <f>G$231*D71</f>
        <v>44.87817258883249</v>
      </c>
      <c r="I71" s="5">
        <f>G71+H71</f>
        <v>307.8781725888325</v>
      </c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5">
        <f>G$231*D72</f>
        <v>0</v>
      </c>
      <c r="I72" s="6">
        <f>SUM(I70:I71)</f>
        <v>625.756345177665</v>
      </c>
      <c r="J72" s="4">
        <v>536</v>
      </c>
      <c r="K72" s="5">
        <f>J72-I72</f>
        <v>-89.75634517766503</v>
      </c>
      <c r="L72" s="4"/>
    </row>
    <row r="73" spans="1:12" ht="12.75">
      <c r="A73" s="4" t="s">
        <v>60</v>
      </c>
      <c r="B73" s="4" t="s">
        <v>52</v>
      </c>
      <c r="C73" s="4">
        <v>1</v>
      </c>
      <c r="D73" s="4">
        <v>1</v>
      </c>
      <c r="E73" s="4">
        <v>199.42</v>
      </c>
      <c r="F73" s="4">
        <v>15</v>
      </c>
      <c r="G73" s="4">
        <v>229</v>
      </c>
      <c r="H73" s="5">
        <f>G$231*D73</f>
        <v>44.87817258883249</v>
      </c>
      <c r="I73" s="5">
        <f>G73+H73</f>
        <v>273.8781725888325</v>
      </c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5">
        <f>G$231*D74</f>
        <v>0</v>
      </c>
      <c r="I74" s="6">
        <f>SUM(I73)</f>
        <v>273.8781725888325</v>
      </c>
      <c r="J74" s="4">
        <v>230</v>
      </c>
      <c r="K74" s="5">
        <f>J74-I74</f>
        <v>-43.87817258883251</v>
      </c>
      <c r="L74" s="4"/>
    </row>
    <row r="75" spans="1:12" ht="12.75">
      <c r="A75" s="4" t="s">
        <v>61</v>
      </c>
      <c r="B75" s="4" t="s">
        <v>33</v>
      </c>
      <c r="C75" s="4">
        <v>1</v>
      </c>
      <c r="D75" s="4">
        <v>1</v>
      </c>
      <c r="E75" s="4">
        <v>228.92</v>
      </c>
      <c r="F75" s="4">
        <v>15</v>
      </c>
      <c r="G75" s="4">
        <v>263</v>
      </c>
      <c r="H75" s="5">
        <f>G$231*D75</f>
        <v>44.87817258883249</v>
      </c>
      <c r="I75" s="5">
        <f>G75+H75</f>
        <v>307.8781725888325</v>
      </c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5">
        <f>G$231*D76</f>
        <v>0</v>
      </c>
      <c r="I76" s="6">
        <f>SUM(I75)</f>
        <v>307.8781725888325</v>
      </c>
      <c r="J76" s="4">
        <v>263</v>
      </c>
      <c r="K76" s="5">
        <f>J76-I76</f>
        <v>-44.87817258883251</v>
      </c>
      <c r="L76" s="4"/>
    </row>
    <row r="77" spans="1:12" ht="12.75">
      <c r="A77" s="4" t="s">
        <v>62</v>
      </c>
      <c r="B77" s="4" t="s">
        <v>63</v>
      </c>
      <c r="C77" s="4">
        <v>1</v>
      </c>
      <c r="D77" s="4">
        <v>1</v>
      </c>
      <c r="E77" s="4">
        <v>169.92</v>
      </c>
      <c r="F77" s="4">
        <v>15</v>
      </c>
      <c r="G77" s="4">
        <v>195</v>
      </c>
      <c r="H77" s="5">
        <f>G$231*D77</f>
        <v>44.87817258883249</v>
      </c>
      <c r="I77" s="5">
        <f>G77+H77</f>
        <v>239.87817258883248</v>
      </c>
      <c r="J77" s="4"/>
      <c r="K77" s="4"/>
      <c r="L77" s="4"/>
    </row>
    <row r="78" spans="1:12" ht="12.75">
      <c r="A78" s="4" t="s">
        <v>62</v>
      </c>
      <c r="B78" s="4" t="s">
        <v>37</v>
      </c>
      <c r="C78" s="4">
        <v>1</v>
      </c>
      <c r="D78" s="4">
        <v>1</v>
      </c>
      <c r="E78" s="4">
        <v>252.52</v>
      </c>
      <c r="F78" s="4">
        <v>15</v>
      </c>
      <c r="G78" s="4">
        <v>290</v>
      </c>
      <c r="H78" s="5">
        <f>G$231*D78</f>
        <v>44.87817258883249</v>
      </c>
      <c r="I78" s="5">
        <f>G78+H78</f>
        <v>334.8781725888325</v>
      </c>
      <c r="J78" s="4"/>
      <c r="K78" s="4"/>
      <c r="L78" s="4"/>
    </row>
    <row r="79" spans="1:12" ht="12.75">
      <c r="A79" s="4" t="s">
        <v>62</v>
      </c>
      <c r="B79" s="4" t="s">
        <v>12</v>
      </c>
      <c r="C79" s="4">
        <v>1</v>
      </c>
      <c r="D79" s="4">
        <v>1</v>
      </c>
      <c r="E79" s="4">
        <v>237.18</v>
      </c>
      <c r="F79" s="4">
        <v>15</v>
      </c>
      <c r="G79" s="4">
        <v>273</v>
      </c>
      <c r="H79" s="5">
        <f>G$231*D79</f>
        <v>44.87817258883249</v>
      </c>
      <c r="I79" s="5">
        <f>G79+H79</f>
        <v>317.8781725888325</v>
      </c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5">
        <f>G$231*D80</f>
        <v>0</v>
      </c>
      <c r="I80" s="6">
        <f>SUM(I77:I79)</f>
        <v>892.6345177664975</v>
      </c>
      <c r="J80" s="4">
        <v>758</v>
      </c>
      <c r="K80" s="13">
        <f>J80-I80</f>
        <v>-134.63451776649754</v>
      </c>
      <c r="L80" s="4">
        <v>135</v>
      </c>
    </row>
    <row r="81" spans="1:12" ht="12.75">
      <c r="A81" s="4" t="s">
        <v>64</v>
      </c>
      <c r="B81" s="4" t="s">
        <v>65</v>
      </c>
      <c r="C81" s="4">
        <v>1</v>
      </c>
      <c r="D81" s="4">
        <v>1</v>
      </c>
      <c r="E81" s="4">
        <v>208.86</v>
      </c>
      <c r="F81" s="4">
        <v>15</v>
      </c>
      <c r="G81" s="4">
        <v>240</v>
      </c>
      <c r="H81" s="5">
        <f>G$231*D81</f>
        <v>44.87817258883249</v>
      </c>
      <c r="I81" s="5">
        <f>G81+H81</f>
        <v>284.8781725888325</v>
      </c>
      <c r="J81" s="4"/>
      <c r="K81" s="4"/>
      <c r="L81" s="4"/>
    </row>
    <row r="82" spans="1:12" ht="12.75">
      <c r="A82" s="4" t="s">
        <v>64</v>
      </c>
      <c r="B82" s="4" t="s">
        <v>66</v>
      </c>
      <c r="C82" s="4">
        <v>1</v>
      </c>
      <c r="D82" s="4">
        <v>0.22</v>
      </c>
      <c r="E82" s="4">
        <v>77.88</v>
      </c>
      <c r="F82" s="4">
        <v>15</v>
      </c>
      <c r="G82" s="4">
        <v>90</v>
      </c>
      <c r="H82" s="5">
        <f>G$231*D82</f>
        <v>9.873197969543147</v>
      </c>
      <c r="I82" s="5">
        <f>G82+H82</f>
        <v>99.87319796954314</v>
      </c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5">
        <f>G$231*D83</f>
        <v>0</v>
      </c>
      <c r="I83" s="6">
        <f>SUM(I81:I82)</f>
        <v>384.75137055837564</v>
      </c>
      <c r="J83" s="4">
        <v>330</v>
      </c>
      <c r="K83" s="13">
        <f>J83-I83</f>
        <v>-54.75137055837564</v>
      </c>
      <c r="L83" s="4">
        <v>55</v>
      </c>
    </row>
    <row r="84" spans="1:12" ht="12.75">
      <c r="A84" s="4" t="s">
        <v>67</v>
      </c>
      <c r="B84" s="4" t="s">
        <v>63</v>
      </c>
      <c r="C84" s="4">
        <v>1</v>
      </c>
      <c r="D84" s="4">
        <v>1</v>
      </c>
      <c r="E84" s="4">
        <v>169.92</v>
      </c>
      <c r="F84" s="4">
        <v>15</v>
      </c>
      <c r="G84" s="4">
        <v>195</v>
      </c>
      <c r="H84" s="5">
        <f>G$231*D84</f>
        <v>44.87817258883249</v>
      </c>
      <c r="I84" s="5">
        <f>G84+H84</f>
        <v>239.87817258883248</v>
      </c>
      <c r="J84" s="4"/>
      <c r="K84" s="4"/>
      <c r="L84" s="4"/>
    </row>
    <row r="85" spans="1:12" ht="12.75">
      <c r="A85" s="4" t="s">
        <v>67</v>
      </c>
      <c r="B85" s="4" t="s">
        <v>68</v>
      </c>
      <c r="C85" s="4">
        <v>1</v>
      </c>
      <c r="D85" s="4">
        <v>1</v>
      </c>
      <c r="E85" s="4">
        <v>199.42</v>
      </c>
      <c r="F85" s="4">
        <v>15</v>
      </c>
      <c r="G85" s="4">
        <v>229</v>
      </c>
      <c r="H85" s="5">
        <f>G$231*D85</f>
        <v>44.87817258883249</v>
      </c>
      <c r="I85" s="5">
        <f>G85+H85</f>
        <v>273.8781725888325</v>
      </c>
      <c r="J85" s="4"/>
      <c r="K85" s="4"/>
      <c r="L85" s="4"/>
    </row>
    <row r="86" spans="1:12" ht="12.75">
      <c r="A86" s="4" t="s">
        <v>67</v>
      </c>
      <c r="B86" s="4" t="s">
        <v>21</v>
      </c>
      <c r="C86" s="4">
        <v>1</v>
      </c>
      <c r="D86" s="4">
        <v>1</v>
      </c>
      <c r="E86" s="4">
        <v>188.8</v>
      </c>
      <c r="F86" s="4">
        <v>15</v>
      </c>
      <c r="G86" s="4">
        <v>217</v>
      </c>
      <c r="H86" s="5">
        <f>G$231*D86</f>
        <v>44.87817258883249</v>
      </c>
      <c r="I86" s="5">
        <f>G86+H86</f>
        <v>261.8781725888325</v>
      </c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5">
        <f>G$231*D87</f>
        <v>0</v>
      </c>
      <c r="I87" s="6">
        <f>SUM(I84:I86)</f>
        <v>775.6345177664975</v>
      </c>
      <c r="J87" s="4">
        <v>641</v>
      </c>
      <c r="K87" s="5">
        <f>J87-I87</f>
        <v>-134.63451776649754</v>
      </c>
      <c r="L87" s="4"/>
    </row>
    <row r="88" spans="1:12" ht="12.75">
      <c r="A88" s="4" t="s">
        <v>69</v>
      </c>
      <c r="B88" s="4" t="s">
        <v>70</v>
      </c>
      <c r="C88" s="4">
        <v>1</v>
      </c>
      <c r="D88" s="4">
        <v>1</v>
      </c>
      <c r="E88" s="4">
        <v>199.42</v>
      </c>
      <c r="F88" s="4">
        <v>15</v>
      </c>
      <c r="G88" s="4">
        <v>229</v>
      </c>
      <c r="H88" s="5">
        <f>G$231*D88</f>
        <v>44.87817258883249</v>
      </c>
      <c r="I88" s="5">
        <f>G88+H88</f>
        <v>273.8781725888325</v>
      </c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5">
        <f>G$231*D89</f>
        <v>0</v>
      </c>
      <c r="I89" s="6">
        <f>SUM(I88)</f>
        <v>273.8781725888325</v>
      </c>
      <c r="J89" s="4">
        <v>229</v>
      </c>
      <c r="K89" s="5">
        <f>J89-I89</f>
        <v>-44.87817258883251</v>
      </c>
      <c r="L89" s="4"/>
    </row>
    <row r="90" spans="1:12" ht="12.75">
      <c r="A90" s="4" t="s">
        <v>71</v>
      </c>
      <c r="B90" s="4" t="s">
        <v>72</v>
      </c>
      <c r="C90" s="4">
        <v>1</v>
      </c>
      <c r="D90" s="4">
        <v>1</v>
      </c>
      <c r="E90" s="4">
        <v>197.06</v>
      </c>
      <c r="F90" s="4">
        <v>15</v>
      </c>
      <c r="G90" s="4">
        <v>227</v>
      </c>
      <c r="H90" s="5">
        <f>G$231*D90</f>
        <v>44.87817258883249</v>
      </c>
      <c r="I90" s="5">
        <f>G90+H90</f>
        <v>271.8781725888325</v>
      </c>
      <c r="J90" s="4"/>
      <c r="K90" s="4"/>
      <c r="L90" s="4"/>
    </row>
    <row r="91" spans="1:12" ht="12.75">
      <c r="A91" s="4" t="s">
        <v>71</v>
      </c>
      <c r="B91" s="4" t="s">
        <v>73</v>
      </c>
      <c r="C91" s="4">
        <v>1</v>
      </c>
      <c r="D91" s="4">
        <v>1</v>
      </c>
      <c r="E91" s="4">
        <v>171.1</v>
      </c>
      <c r="F91" s="4">
        <v>15</v>
      </c>
      <c r="G91" s="4">
        <v>197</v>
      </c>
      <c r="H91" s="5">
        <f>G$231*D91</f>
        <v>44.87817258883249</v>
      </c>
      <c r="I91" s="5">
        <f>G91+H91</f>
        <v>241.87817258883248</v>
      </c>
      <c r="J91" s="4"/>
      <c r="K91" s="4"/>
      <c r="L91" s="4"/>
    </row>
    <row r="92" spans="1:12" ht="12.75">
      <c r="A92" s="4" t="s">
        <v>71</v>
      </c>
      <c r="B92" s="4" t="s">
        <v>74</v>
      </c>
      <c r="C92" s="4">
        <v>1</v>
      </c>
      <c r="D92" s="4">
        <v>1</v>
      </c>
      <c r="E92" s="4">
        <v>188.8</v>
      </c>
      <c r="F92" s="4">
        <v>15</v>
      </c>
      <c r="G92" s="4">
        <v>217</v>
      </c>
      <c r="H92" s="5">
        <f>G$231*D92</f>
        <v>44.87817258883249</v>
      </c>
      <c r="I92" s="5">
        <f>G92+H92</f>
        <v>261.8781725888325</v>
      </c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5">
        <f>G$231*D93</f>
        <v>0</v>
      </c>
      <c r="I93" s="6">
        <f>SUM(I90:I92)</f>
        <v>775.6345177664975</v>
      </c>
      <c r="J93" s="4">
        <v>641</v>
      </c>
      <c r="K93" s="5">
        <f>J93-I93</f>
        <v>-134.63451776649754</v>
      </c>
      <c r="L93" s="4"/>
    </row>
    <row r="94" spans="1:12" ht="12.75">
      <c r="A94" s="4" t="s">
        <v>75</v>
      </c>
      <c r="B94" s="4" t="s">
        <v>76</v>
      </c>
      <c r="C94" s="4">
        <v>1</v>
      </c>
      <c r="D94" s="4">
        <v>1</v>
      </c>
      <c r="E94" s="4">
        <v>171.1</v>
      </c>
      <c r="F94" s="4">
        <v>15</v>
      </c>
      <c r="G94" s="4">
        <v>197</v>
      </c>
      <c r="H94" s="5">
        <f>G$231*D94</f>
        <v>44.87817258883249</v>
      </c>
      <c r="I94" s="5">
        <f>G94+H94</f>
        <v>241.87817258883248</v>
      </c>
      <c r="J94" s="4"/>
      <c r="K94" s="4"/>
      <c r="L94" s="4"/>
    </row>
    <row r="95" spans="1:12" ht="12.75">
      <c r="A95" s="4" t="s">
        <v>75</v>
      </c>
      <c r="B95" s="4" t="s">
        <v>39</v>
      </c>
      <c r="C95" s="4">
        <v>1</v>
      </c>
      <c r="D95" s="4">
        <v>1.8</v>
      </c>
      <c r="E95" s="4">
        <v>219.48</v>
      </c>
      <c r="F95" s="4">
        <v>15</v>
      </c>
      <c r="G95" s="4">
        <v>252</v>
      </c>
      <c r="H95" s="5">
        <f>G$231*D95</f>
        <v>80.78071065989849</v>
      </c>
      <c r="I95" s="5">
        <f>G95+H95</f>
        <v>332.7807106598985</v>
      </c>
      <c r="J95" s="4"/>
      <c r="K95" s="4"/>
      <c r="L95" s="4"/>
    </row>
    <row r="96" spans="1:12" ht="12.75">
      <c r="A96" s="4" t="s">
        <v>75</v>
      </c>
      <c r="B96" s="4" t="s">
        <v>63</v>
      </c>
      <c r="C96" s="4">
        <v>1</v>
      </c>
      <c r="D96" s="4">
        <v>1</v>
      </c>
      <c r="E96" s="4">
        <v>169.92</v>
      </c>
      <c r="F96" s="4">
        <v>15</v>
      </c>
      <c r="G96" s="4">
        <v>195</v>
      </c>
      <c r="H96" s="5">
        <f>G$231*D96</f>
        <v>44.87817258883249</v>
      </c>
      <c r="I96" s="5">
        <f>G96+H96</f>
        <v>239.87817258883248</v>
      </c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5">
        <f>G$231*D97</f>
        <v>0</v>
      </c>
      <c r="I97" s="6">
        <f>SUM(I94:I96)</f>
        <v>814.5370558375635</v>
      </c>
      <c r="J97" s="4">
        <v>644</v>
      </c>
      <c r="K97" s="5">
        <f>J97-I97</f>
        <v>-170.53705583756346</v>
      </c>
      <c r="L97" s="4"/>
    </row>
    <row r="98" spans="1:12" ht="12.75">
      <c r="A98" s="4" t="s">
        <v>77</v>
      </c>
      <c r="B98" s="4" t="s">
        <v>78</v>
      </c>
      <c r="C98" s="4">
        <v>1</v>
      </c>
      <c r="D98" s="4">
        <v>1</v>
      </c>
      <c r="E98" s="4">
        <v>208.86</v>
      </c>
      <c r="F98" s="4">
        <v>15</v>
      </c>
      <c r="G98" s="4">
        <v>240</v>
      </c>
      <c r="H98" s="5">
        <f>G$231*D98</f>
        <v>44.87817258883249</v>
      </c>
      <c r="I98" s="5">
        <f>G98+H98</f>
        <v>284.8781725888325</v>
      </c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5">
        <f>G$231*D99</f>
        <v>0</v>
      </c>
      <c r="I99" s="6">
        <f>SUM(I98)</f>
        <v>284.8781725888325</v>
      </c>
      <c r="J99" s="4">
        <v>240</v>
      </c>
      <c r="K99" s="5">
        <f>J99-I99</f>
        <v>-44.87817258883251</v>
      </c>
      <c r="L99" s="4"/>
    </row>
    <row r="100" spans="1:12" ht="12.75">
      <c r="A100" s="4" t="s">
        <v>79</v>
      </c>
      <c r="B100" s="4" t="s">
        <v>80</v>
      </c>
      <c r="C100" s="4">
        <v>1</v>
      </c>
      <c r="D100" s="4">
        <v>1</v>
      </c>
      <c r="E100" s="4">
        <v>228.92</v>
      </c>
      <c r="F100" s="4">
        <v>15</v>
      </c>
      <c r="G100" s="4">
        <v>263</v>
      </c>
      <c r="H100" s="5">
        <f>G$231*D100</f>
        <v>44.87817258883249</v>
      </c>
      <c r="I100" s="5">
        <f>G100+H100</f>
        <v>307.8781725888325</v>
      </c>
      <c r="J100" s="4"/>
      <c r="K100" s="4"/>
      <c r="L100" s="4"/>
    </row>
    <row r="101" spans="1:12" ht="12.75">
      <c r="A101" s="4" t="s">
        <v>79</v>
      </c>
      <c r="B101" s="4" t="s">
        <v>12</v>
      </c>
      <c r="C101" s="4">
        <v>2</v>
      </c>
      <c r="D101" s="4">
        <v>2</v>
      </c>
      <c r="E101" s="4">
        <v>237.18</v>
      </c>
      <c r="F101" s="4">
        <v>15</v>
      </c>
      <c r="G101" s="4">
        <v>546</v>
      </c>
      <c r="H101" s="5">
        <f>G$231*D101</f>
        <v>89.75634517766498</v>
      </c>
      <c r="I101" s="5">
        <f>G101+H101</f>
        <v>635.756345177665</v>
      </c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5">
        <f>G$231*D102</f>
        <v>0</v>
      </c>
      <c r="I102" s="6">
        <f>SUM(I100:I101)</f>
        <v>943.6345177664975</v>
      </c>
      <c r="J102" s="4">
        <v>809</v>
      </c>
      <c r="K102" s="5">
        <f>J102-I102</f>
        <v>-134.63451776649754</v>
      </c>
      <c r="L102" s="4"/>
    </row>
    <row r="103" spans="1:12" ht="12.75">
      <c r="A103" s="4" t="s">
        <v>81</v>
      </c>
      <c r="B103" s="4" t="s">
        <v>63</v>
      </c>
      <c r="C103" s="4">
        <v>1</v>
      </c>
      <c r="D103" s="4">
        <v>1</v>
      </c>
      <c r="E103" s="4">
        <v>169.92</v>
      </c>
      <c r="F103" s="4">
        <v>15</v>
      </c>
      <c r="G103" s="4">
        <v>195</v>
      </c>
      <c r="H103" s="5">
        <f>G$231*D103</f>
        <v>44.87817258883249</v>
      </c>
      <c r="I103" s="5">
        <f>G103+H103</f>
        <v>239.87817258883248</v>
      </c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5">
        <f>G$231*D104</f>
        <v>0</v>
      </c>
      <c r="I104" s="6">
        <f>SUM(I103)</f>
        <v>239.87817258883248</v>
      </c>
      <c r="J104" s="7">
        <v>0</v>
      </c>
      <c r="K104" s="5">
        <f>J104-I104</f>
        <v>-239.87817258883248</v>
      </c>
      <c r="L104" s="4"/>
    </row>
    <row r="105" spans="1:12" ht="12.75">
      <c r="A105" s="4" t="s">
        <v>82</v>
      </c>
      <c r="B105" s="4" t="s">
        <v>83</v>
      </c>
      <c r="C105" s="4">
        <v>1</v>
      </c>
      <c r="D105" s="4">
        <v>1</v>
      </c>
      <c r="E105" s="4">
        <v>168.74</v>
      </c>
      <c r="F105" s="4">
        <v>15</v>
      </c>
      <c r="G105" s="4">
        <v>194</v>
      </c>
      <c r="H105" s="5">
        <f>G$231*D105</f>
        <v>44.87817258883249</v>
      </c>
      <c r="I105" s="5">
        <f>G105+H105</f>
        <v>238.87817258883248</v>
      </c>
      <c r="J105" s="4"/>
      <c r="K105" s="4"/>
      <c r="L105" s="4"/>
    </row>
    <row r="106" spans="1:12" ht="12.75">
      <c r="A106" s="4" t="s">
        <v>82</v>
      </c>
      <c r="B106" s="4" t="s">
        <v>84</v>
      </c>
      <c r="C106" s="4">
        <v>1</v>
      </c>
      <c r="D106" s="4">
        <v>1</v>
      </c>
      <c r="E106" s="4">
        <v>171.1</v>
      </c>
      <c r="F106" s="4">
        <v>15</v>
      </c>
      <c r="G106" s="4">
        <v>197</v>
      </c>
      <c r="H106" s="5">
        <f>G$231*D106</f>
        <v>44.87817258883249</v>
      </c>
      <c r="I106" s="5">
        <f>G106+H106</f>
        <v>241.87817258883248</v>
      </c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5">
        <f>G$231*D107</f>
        <v>0</v>
      </c>
      <c r="I107" s="6">
        <f>SUM(I105:I106)</f>
        <v>480.75634517766497</v>
      </c>
      <c r="J107" s="4">
        <v>391</v>
      </c>
      <c r="K107" s="5">
        <f>J107-I107</f>
        <v>-89.75634517766497</v>
      </c>
      <c r="L107" s="4"/>
    </row>
    <row r="108" spans="1:12" ht="12.75">
      <c r="A108" s="4" t="s">
        <v>85</v>
      </c>
      <c r="B108" s="4" t="s">
        <v>86</v>
      </c>
      <c r="C108" s="4">
        <v>1</v>
      </c>
      <c r="D108" s="4">
        <v>5</v>
      </c>
      <c r="E108" s="4">
        <v>1121</v>
      </c>
      <c r="F108" s="4">
        <v>15</v>
      </c>
      <c r="G108" s="4">
        <v>1289</v>
      </c>
      <c r="H108" s="5">
        <f>G$231*D108</f>
        <v>224.39086294416245</v>
      </c>
      <c r="I108" s="5">
        <f>G108+H108</f>
        <v>1513.3908629441626</v>
      </c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5">
        <f>G$231*D109</f>
        <v>0</v>
      </c>
      <c r="I109" s="6">
        <f>SUM(I108)</f>
        <v>1513.3908629441626</v>
      </c>
      <c r="J109" s="4">
        <v>1289</v>
      </c>
      <c r="K109" s="5">
        <f>J109-I109</f>
        <v>-224.39086294416256</v>
      </c>
      <c r="L109" s="4"/>
    </row>
    <row r="110" spans="1:12" ht="12.75">
      <c r="A110" s="4" t="s">
        <v>87</v>
      </c>
      <c r="B110" s="4" t="s">
        <v>88</v>
      </c>
      <c r="C110" s="4">
        <v>3</v>
      </c>
      <c r="D110" s="4">
        <v>3</v>
      </c>
      <c r="E110" s="4">
        <v>237.18</v>
      </c>
      <c r="F110" s="4">
        <v>15</v>
      </c>
      <c r="G110" s="4">
        <v>818</v>
      </c>
      <c r="H110" s="5">
        <f>G$231*D110</f>
        <v>134.63451776649748</v>
      </c>
      <c r="I110" s="5">
        <f>G110+H110</f>
        <v>952.6345177664975</v>
      </c>
      <c r="J110" s="4"/>
      <c r="K110" s="4"/>
      <c r="L110" s="4"/>
    </row>
    <row r="111" spans="1:12" ht="12.75">
      <c r="A111" s="4" t="s">
        <v>87</v>
      </c>
      <c r="B111" s="4" t="s">
        <v>59</v>
      </c>
      <c r="C111" s="4">
        <v>3</v>
      </c>
      <c r="D111" s="4">
        <v>3</v>
      </c>
      <c r="E111" s="4">
        <v>228.92</v>
      </c>
      <c r="F111" s="4">
        <v>15</v>
      </c>
      <c r="G111" s="4">
        <v>790</v>
      </c>
      <c r="H111" s="5">
        <f>G$231*D111</f>
        <v>134.63451776649748</v>
      </c>
      <c r="I111" s="5">
        <f>G111+H111</f>
        <v>924.6345177664975</v>
      </c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5">
        <f>G$231*D112</f>
        <v>0</v>
      </c>
      <c r="I112" s="6">
        <f>SUM(I110:I111)</f>
        <v>1877.269035532995</v>
      </c>
      <c r="J112" s="4">
        <v>1608</v>
      </c>
      <c r="K112" s="5">
        <f>J112-I112</f>
        <v>-269.2690355329951</v>
      </c>
      <c r="L112" s="4"/>
    </row>
    <row r="113" spans="1:12" ht="12.75">
      <c r="A113" s="4" t="s">
        <v>89</v>
      </c>
      <c r="B113" s="4" t="s">
        <v>90</v>
      </c>
      <c r="C113" s="4">
        <v>3</v>
      </c>
      <c r="D113" s="4">
        <v>3</v>
      </c>
      <c r="E113" s="4">
        <v>237.18</v>
      </c>
      <c r="F113" s="4">
        <v>15</v>
      </c>
      <c r="G113" s="4">
        <v>818</v>
      </c>
      <c r="H113" s="5">
        <f>G$231*D113</f>
        <v>134.63451776649748</v>
      </c>
      <c r="I113" s="5">
        <f>G113+H113</f>
        <v>952.6345177664975</v>
      </c>
      <c r="J113" s="4"/>
      <c r="K113" s="4"/>
      <c r="L113" s="4"/>
    </row>
    <row r="114" spans="1:12" ht="12.75">
      <c r="A114" s="4" t="s">
        <v>89</v>
      </c>
      <c r="B114" s="4" t="s">
        <v>91</v>
      </c>
      <c r="C114" s="4">
        <v>2</v>
      </c>
      <c r="D114" s="4">
        <v>2</v>
      </c>
      <c r="E114" s="4">
        <v>252.52</v>
      </c>
      <c r="F114" s="4">
        <v>15</v>
      </c>
      <c r="G114" s="4">
        <v>581</v>
      </c>
      <c r="H114" s="5">
        <f>G$231*D114</f>
        <v>89.75634517766498</v>
      </c>
      <c r="I114" s="5">
        <f>G114+H114</f>
        <v>670.756345177665</v>
      </c>
      <c r="J114" s="4"/>
      <c r="K114" s="4"/>
      <c r="L114" s="4"/>
    </row>
    <row r="115" spans="1:12" ht="12.75">
      <c r="A115" s="4" t="s">
        <v>89</v>
      </c>
      <c r="B115" s="4" t="s">
        <v>92</v>
      </c>
      <c r="C115" s="4">
        <v>1</v>
      </c>
      <c r="D115" s="4">
        <v>1</v>
      </c>
      <c r="E115" s="4">
        <v>188.8</v>
      </c>
      <c r="F115" s="4">
        <v>15</v>
      </c>
      <c r="G115" s="4">
        <v>217</v>
      </c>
      <c r="H115" s="5">
        <f>G$231*D115</f>
        <v>44.87817258883249</v>
      </c>
      <c r="I115" s="5">
        <f>G115+H115</f>
        <v>261.8781725888325</v>
      </c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5">
        <f>G$231*D116</f>
        <v>0</v>
      </c>
      <c r="I116" s="6">
        <f>SUM(I113:I115)</f>
        <v>1885.269035532995</v>
      </c>
      <c r="J116" s="4">
        <v>1616</v>
      </c>
      <c r="K116" s="13">
        <f>J116-I116</f>
        <v>-269.2690355329951</v>
      </c>
      <c r="L116" s="4">
        <v>269</v>
      </c>
    </row>
    <row r="117" spans="1:12" ht="12.75">
      <c r="A117" s="4" t="s">
        <v>93</v>
      </c>
      <c r="B117" s="4" t="s">
        <v>94</v>
      </c>
      <c r="C117" s="4">
        <v>1</v>
      </c>
      <c r="D117" s="4">
        <v>1</v>
      </c>
      <c r="E117" s="4">
        <v>208.86</v>
      </c>
      <c r="F117" s="4">
        <v>15</v>
      </c>
      <c r="G117" s="4">
        <v>240</v>
      </c>
      <c r="H117" s="5">
        <f>G$231*D117</f>
        <v>44.87817258883249</v>
      </c>
      <c r="I117" s="5">
        <f>G117+H117</f>
        <v>284.8781725888325</v>
      </c>
      <c r="J117" s="4"/>
      <c r="K117" s="4"/>
      <c r="L117" s="4"/>
    </row>
    <row r="118" spans="1:12" ht="12.75">
      <c r="A118" s="4" t="s">
        <v>93</v>
      </c>
      <c r="B118" s="4" t="s">
        <v>17</v>
      </c>
      <c r="C118" s="4">
        <v>2</v>
      </c>
      <c r="D118" s="4">
        <v>2</v>
      </c>
      <c r="E118" s="4">
        <v>92</v>
      </c>
      <c r="F118" s="4">
        <v>15</v>
      </c>
      <c r="G118" s="4">
        <v>212</v>
      </c>
      <c r="H118" s="5">
        <f>G$231*D118</f>
        <v>89.75634517766498</v>
      </c>
      <c r="I118" s="5">
        <f>G118+H118</f>
        <v>301.75634517766497</v>
      </c>
      <c r="J118" s="4"/>
      <c r="K118" s="4"/>
      <c r="L118" s="4"/>
    </row>
    <row r="119" spans="1:12" ht="12.75">
      <c r="A119" s="4" t="s">
        <v>93</v>
      </c>
      <c r="B119" s="4" t="s">
        <v>68</v>
      </c>
      <c r="C119" s="4">
        <v>1</v>
      </c>
      <c r="D119" s="4">
        <v>1</v>
      </c>
      <c r="E119" s="4">
        <v>199.42</v>
      </c>
      <c r="F119" s="4">
        <v>15</v>
      </c>
      <c r="G119" s="4">
        <v>229</v>
      </c>
      <c r="H119" s="5">
        <f>G$231*D119</f>
        <v>44.87817258883249</v>
      </c>
      <c r="I119" s="5">
        <f>G119+H119</f>
        <v>273.8781725888325</v>
      </c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5">
        <f>G$231*D120</f>
        <v>0</v>
      </c>
      <c r="I120" s="6">
        <f>SUM(I117:I119)</f>
        <v>860.51269035533</v>
      </c>
      <c r="J120" s="4">
        <v>681</v>
      </c>
      <c r="K120" s="5">
        <f>J120-I120</f>
        <v>-179.51269035533005</v>
      </c>
      <c r="L120" s="4"/>
    </row>
    <row r="121" spans="1:12" ht="12.75">
      <c r="A121" s="4" t="s">
        <v>95</v>
      </c>
      <c r="B121" s="4" t="s">
        <v>96</v>
      </c>
      <c r="C121" s="4">
        <v>2</v>
      </c>
      <c r="D121" s="4">
        <v>2</v>
      </c>
      <c r="E121" s="4">
        <v>237.18</v>
      </c>
      <c r="F121" s="4">
        <v>15</v>
      </c>
      <c r="G121" s="4">
        <v>546</v>
      </c>
      <c r="H121" s="5">
        <f>G$231*D121</f>
        <v>89.75634517766498</v>
      </c>
      <c r="I121" s="5">
        <f>G121+H121</f>
        <v>635.756345177665</v>
      </c>
      <c r="J121" s="4"/>
      <c r="K121" s="4"/>
      <c r="L121" s="4"/>
    </row>
    <row r="122" spans="1:12" ht="12.75">
      <c r="A122" s="4" t="s">
        <v>95</v>
      </c>
      <c r="B122" s="4" t="s">
        <v>59</v>
      </c>
      <c r="C122" s="4">
        <v>1</v>
      </c>
      <c r="D122" s="4">
        <v>1</v>
      </c>
      <c r="E122" s="4">
        <v>228.92</v>
      </c>
      <c r="F122" s="4">
        <v>15</v>
      </c>
      <c r="G122" s="4">
        <v>263</v>
      </c>
      <c r="H122" s="5">
        <f>G$231*D122</f>
        <v>44.87817258883249</v>
      </c>
      <c r="I122" s="5">
        <f>G122+H122</f>
        <v>307.8781725888325</v>
      </c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5">
        <f>G$231*D123</f>
        <v>0</v>
      </c>
      <c r="I123" s="6">
        <f>SUM(I121:I122)</f>
        <v>943.6345177664975</v>
      </c>
      <c r="J123" s="4">
        <v>809</v>
      </c>
      <c r="K123" s="13">
        <f>J123-I123</f>
        <v>-134.63451776649754</v>
      </c>
      <c r="L123" s="4">
        <v>135</v>
      </c>
    </row>
    <row r="124" spans="1:12" ht="12.75">
      <c r="A124" s="4" t="s">
        <v>97</v>
      </c>
      <c r="B124" s="4" t="s">
        <v>37</v>
      </c>
      <c r="C124" s="4">
        <v>1</v>
      </c>
      <c r="D124" s="4">
        <v>1</v>
      </c>
      <c r="E124" s="4">
        <v>252.52</v>
      </c>
      <c r="F124" s="4">
        <v>15</v>
      </c>
      <c r="G124" s="4">
        <v>290</v>
      </c>
      <c r="H124" s="5">
        <f>G$231*D124</f>
        <v>44.87817258883249</v>
      </c>
      <c r="I124" s="5">
        <f>G124+H124</f>
        <v>334.8781725888325</v>
      </c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5">
        <f>G$231*D125</f>
        <v>0</v>
      </c>
      <c r="I125" s="6">
        <f>SUM(I124)</f>
        <v>334.8781725888325</v>
      </c>
      <c r="J125" s="4">
        <v>290</v>
      </c>
      <c r="K125" s="5">
        <f>J125-I125</f>
        <v>-44.87817258883251</v>
      </c>
      <c r="L125" s="4"/>
    </row>
    <row r="126" spans="1:12" ht="12.75">
      <c r="A126" s="4" t="s">
        <v>98</v>
      </c>
      <c r="B126" s="4" t="s">
        <v>44</v>
      </c>
      <c r="C126" s="4">
        <v>2</v>
      </c>
      <c r="D126" s="4">
        <v>2</v>
      </c>
      <c r="E126" s="4">
        <v>92</v>
      </c>
      <c r="F126" s="4">
        <v>15</v>
      </c>
      <c r="G126" s="4">
        <v>212</v>
      </c>
      <c r="H126" s="5">
        <f>G$231*D126</f>
        <v>89.75634517766498</v>
      </c>
      <c r="I126" s="5">
        <f>G126+H126</f>
        <v>301.75634517766497</v>
      </c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5">
        <f>G$231*D127</f>
        <v>0</v>
      </c>
      <c r="I127" s="6">
        <f>SUM(I126)</f>
        <v>301.75634517766497</v>
      </c>
      <c r="J127" s="4">
        <v>212</v>
      </c>
      <c r="K127" s="5">
        <f>J127-I127</f>
        <v>-89.75634517766497</v>
      </c>
      <c r="L127" s="4"/>
    </row>
    <row r="128" spans="1:12" ht="12.75">
      <c r="A128" s="4" t="s">
        <v>99</v>
      </c>
      <c r="B128" s="4" t="s">
        <v>12</v>
      </c>
      <c r="C128" s="4">
        <v>1</v>
      </c>
      <c r="D128" s="4">
        <v>1</v>
      </c>
      <c r="E128" s="4">
        <v>237.18</v>
      </c>
      <c r="F128" s="4">
        <v>15</v>
      </c>
      <c r="G128" s="4">
        <v>273</v>
      </c>
      <c r="H128" s="5">
        <f>G$231*D128</f>
        <v>44.87817258883249</v>
      </c>
      <c r="I128" s="5">
        <f>G128+H128</f>
        <v>317.8781725888325</v>
      </c>
      <c r="J128" s="4"/>
      <c r="K128" s="4"/>
      <c r="L128" s="4"/>
    </row>
    <row r="129" spans="1:12" ht="12.75">
      <c r="A129" s="4" t="s">
        <v>99</v>
      </c>
      <c r="B129" s="4" t="s">
        <v>28</v>
      </c>
      <c r="C129" s="4">
        <v>1</v>
      </c>
      <c r="D129" s="4">
        <v>1</v>
      </c>
      <c r="E129" s="4">
        <v>174.64</v>
      </c>
      <c r="F129" s="4">
        <v>15</v>
      </c>
      <c r="G129" s="4">
        <v>201</v>
      </c>
      <c r="H129" s="5">
        <f>G$231*D129</f>
        <v>44.87817258883249</v>
      </c>
      <c r="I129" s="5">
        <f>G129+H129</f>
        <v>245.87817258883248</v>
      </c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5">
        <f>G$231*D130</f>
        <v>0</v>
      </c>
      <c r="I130" s="6">
        <f>SUM(I128:I129)</f>
        <v>563.756345177665</v>
      </c>
      <c r="J130" s="4">
        <v>474</v>
      </c>
      <c r="K130" s="5">
        <f>J130-I130</f>
        <v>-89.75634517766503</v>
      </c>
      <c r="L130" s="4"/>
    </row>
    <row r="131" spans="1:12" ht="12.75">
      <c r="A131" s="4" t="s">
        <v>100</v>
      </c>
      <c r="B131" s="4" t="s">
        <v>101</v>
      </c>
      <c r="C131" s="4">
        <v>1</v>
      </c>
      <c r="D131" s="4">
        <v>1.8</v>
      </c>
      <c r="E131" s="4">
        <v>219.48</v>
      </c>
      <c r="F131" s="4">
        <v>15</v>
      </c>
      <c r="G131" s="4">
        <v>252</v>
      </c>
      <c r="H131" s="5">
        <f>G$231*D131</f>
        <v>80.78071065989849</v>
      </c>
      <c r="I131" s="5">
        <f>G131+H131</f>
        <v>332.7807106598985</v>
      </c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5">
        <f>G$231*D132</f>
        <v>0</v>
      </c>
      <c r="I132" s="6">
        <f>SUM(I131)</f>
        <v>332.7807106598985</v>
      </c>
      <c r="J132" s="4">
        <v>252</v>
      </c>
      <c r="K132" s="5">
        <f>J132-I132</f>
        <v>-80.78071065989849</v>
      </c>
      <c r="L132" s="4"/>
    </row>
    <row r="133" spans="1:12" ht="12.75">
      <c r="A133" s="4" t="s">
        <v>102</v>
      </c>
      <c r="B133" s="4" t="s">
        <v>36</v>
      </c>
      <c r="C133" s="4">
        <v>1</v>
      </c>
      <c r="D133" s="4">
        <v>1</v>
      </c>
      <c r="E133" s="4">
        <v>237.18</v>
      </c>
      <c r="F133" s="4">
        <v>15</v>
      </c>
      <c r="G133" s="4">
        <v>273</v>
      </c>
      <c r="H133" s="5">
        <f>G$231*D133</f>
        <v>44.87817258883249</v>
      </c>
      <c r="I133" s="5">
        <f>G133+H133</f>
        <v>317.8781725888325</v>
      </c>
      <c r="J133" s="4"/>
      <c r="K133" s="4"/>
      <c r="L133" s="4"/>
    </row>
    <row r="134" spans="1:12" ht="12.75">
      <c r="A134" s="4" t="s">
        <v>102</v>
      </c>
      <c r="B134" s="4" t="s">
        <v>37</v>
      </c>
      <c r="C134" s="4">
        <v>1</v>
      </c>
      <c r="D134" s="4">
        <v>1</v>
      </c>
      <c r="E134" s="4">
        <v>252.52</v>
      </c>
      <c r="F134" s="4">
        <v>15</v>
      </c>
      <c r="G134" s="4">
        <v>290</v>
      </c>
      <c r="H134" s="5">
        <f>G$231*D134</f>
        <v>44.87817258883249</v>
      </c>
      <c r="I134" s="5">
        <f>G134+H134</f>
        <v>334.8781725888325</v>
      </c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5">
        <f>G$231*D135</f>
        <v>0</v>
      </c>
      <c r="I135" s="6">
        <f>SUM(I133:I134)</f>
        <v>652.756345177665</v>
      </c>
      <c r="J135" s="4">
        <v>563</v>
      </c>
      <c r="K135" s="13">
        <f>J135-I135</f>
        <v>-89.75634517766503</v>
      </c>
      <c r="L135" s="4">
        <v>90</v>
      </c>
    </row>
    <row r="136" spans="1:12" ht="12.75">
      <c r="A136" s="4" t="s">
        <v>103</v>
      </c>
      <c r="B136" s="4" t="s">
        <v>39</v>
      </c>
      <c r="C136" s="4">
        <v>1</v>
      </c>
      <c r="D136" s="4">
        <v>1.8</v>
      </c>
      <c r="E136" s="4">
        <v>219.48</v>
      </c>
      <c r="F136" s="4">
        <v>15</v>
      </c>
      <c r="G136" s="4">
        <v>252</v>
      </c>
      <c r="H136" s="5">
        <f>G$231*D136</f>
        <v>80.78071065989849</v>
      </c>
      <c r="I136" s="5">
        <f>G136+H136</f>
        <v>332.7807106598985</v>
      </c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5">
        <f>G$231*D137</f>
        <v>0</v>
      </c>
      <c r="I137" s="6">
        <f>SUM(I136)</f>
        <v>332.7807106598985</v>
      </c>
      <c r="J137" s="4">
        <v>252</v>
      </c>
      <c r="K137" s="5">
        <f>J137-I137</f>
        <v>-80.78071065989849</v>
      </c>
      <c r="L137" s="4"/>
    </row>
    <row r="138" spans="1:12" ht="12.75">
      <c r="A138" s="4" t="s">
        <v>104</v>
      </c>
      <c r="B138" s="4" t="s">
        <v>28</v>
      </c>
      <c r="C138" s="4">
        <v>1</v>
      </c>
      <c r="D138" s="4">
        <v>1</v>
      </c>
      <c r="E138" s="4">
        <v>174.64</v>
      </c>
      <c r="F138" s="4">
        <v>15</v>
      </c>
      <c r="G138" s="4">
        <v>201</v>
      </c>
      <c r="H138" s="5">
        <f>G$231*D138</f>
        <v>44.87817258883249</v>
      </c>
      <c r="I138" s="5">
        <f>G138+H138</f>
        <v>245.87817258883248</v>
      </c>
      <c r="J138" s="4"/>
      <c r="K138" s="4"/>
      <c r="L138" s="4"/>
    </row>
    <row r="139" spans="1:12" ht="12.75">
      <c r="A139" s="4" t="s">
        <v>104</v>
      </c>
      <c r="B139" s="4" t="s">
        <v>23</v>
      </c>
      <c r="C139" s="4">
        <v>2</v>
      </c>
      <c r="D139" s="4">
        <v>0.44</v>
      </c>
      <c r="E139" s="4">
        <v>77.88</v>
      </c>
      <c r="F139" s="4">
        <v>15</v>
      </c>
      <c r="G139" s="4">
        <v>179</v>
      </c>
      <c r="H139" s="5">
        <f>G$231*D139</f>
        <v>19.746395939086295</v>
      </c>
      <c r="I139" s="5">
        <f>G139+H139</f>
        <v>198.74639593908628</v>
      </c>
      <c r="J139" s="4"/>
      <c r="K139" s="4"/>
      <c r="L139" s="4"/>
    </row>
    <row r="140" spans="1:12" ht="12.75">
      <c r="A140" s="4" t="s">
        <v>104</v>
      </c>
      <c r="B140" s="4" t="s">
        <v>33</v>
      </c>
      <c r="C140" s="4">
        <v>2</v>
      </c>
      <c r="D140" s="4">
        <v>2</v>
      </c>
      <c r="E140" s="4">
        <v>228.92</v>
      </c>
      <c r="F140" s="4">
        <v>15</v>
      </c>
      <c r="G140" s="4">
        <v>527</v>
      </c>
      <c r="H140" s="5">
        <f>G$231*D140</f>
        <v>89.75634517766498</v>
      </c>
      <c r="I140" s="5">
        <f>G140+H140</f>
        <v>616.756345177665</v>
      </c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5">
        <f>G$231*D141</f>
        <v>0</v>
      </c>
      <c r="I141" s="6">
        <f>SUM(I138:I140)</f>
        <v>1061.3809137055837</v>
      </c>
      <c r="J141" s="4">
        <v>907</v>
      </c>
      <c r="K141" s="13">
        <f>J141-I141</f>
        <v>-154.38091370558368</v>
      </c>
      <c r="L141" s="4">
        <v>154</v>
      </c>
    </row>
    <row r="142" spans="1:12" ht="12.75">
      <c r="A142" s="4" t="s">
        <v>105</v>
      </c>
      <c r="B142" s="4" t="s">
        <v>44</v>
      </c>
      <c r="C142" s="4">
        <v>2</v>
      </c>
      <c r="D142" s="4">
        <v>2</v>
      </c>
      <c r="E142" s="4">
        <v>92</v>
      </c>
      <c r="F142" s="4">
        <v>1</v>
      </c>
      <c r="G142" s="4">
        <v>186</v>
      </c>
      <c r="H142" s="5">
        <f>G$231*D142</f>
        <v>89.75634517766498</v>
      </c>
      <c r="I142" s="5">
        <f>G142+H142</f>
        <v>275.75634517766497</v>
      </c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5">
        <f>G$231*D143</f>
        <v>0</v>
      </c>
      <c r="I143" s="6">
        <f>SUM(I142)</f>
        <v>275.75634517766497</v>
      </c>
      <c r="J143" s="4">
        <v>186</v>
      </c>
      <c r="K143" s="13">
        <f>J143-I143</f>
        <v>-89.75634517766497</v>
      </c>
      <c r="L143" s="4">
        <v>90</v>
      </c>
    </row>
    <row r="144" spans="1:12" ht="12.75">
      <c r="A144" s="4" t="s">
        <v>106</v>
      </c>
      <c r="B144" s="4" t="s">
        <v>33</v>
      </c>
      <c r="C144" s="4">
        <v>1</v>
      </c>
      <c r="D144" s="4">
        <v>1</v>
      </c>
      <c r="E144" s="4">
        <v>228.92</v>
      </c>
      <c r="F144" s="4">
        <v>15</v>
      </c>
      <c r="G144" s="4">
        <v>263</v>
      </c>
      <c r="H144" s="5">
        <f>G$231*D144</f>
        <v>44.87817258883249</v>
      </c>
      <c r="I144" s="5">
        <f>G144+H144</f>
        <v>307.8781725888325</v>
      </c>
      <c r="J144" s="4"/>
      <c r="K144" s="4"/>
      <c r="L144" s="4"/>
    </row>
    <row r="145" spans="1:12" ht="12.75">
      <c r="A145" s="4" t="s">
        <v>106</v>
      </c>
      <c r="B145" s="4" t="s">
        <v>37</v>
      </c>
      <c r="C145" s="4">
        <v>1</v>
      </c>
      <c r="D145" s="4">
        <v>1</v>
      </c>
      <c r="E145" s="4">
        <v>252.52</v>
      </c>
      <c r="F145" s="4">
        <v>15</v>
      </c>
      <c r="G145" s="4">
        <v>290</v>
      </c>
      <c r="H145" s="5">
        <f>G$231*D145</f>
        <v>44.87817258883249</v>
      </c>
      <c r="I145" s="5">
        <f>G145+H145</f>
        <v>334.8781725888325</v>
      </c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5">
        <f>G$231*D146</f>
        <v>0</v>
      </c>
      <c r="I146" s="6">
        <f>SUM(I144:I145)</f>
        <v>642.756345177665</v>
      </c>
      <c r="J146" s="4">
        <v>553</v>
      </c>
      <c r="K146" s="5">
        <f>J146-I146</f>
        <v>-89.75634517766503</v>
      </c>
      <c r="L146" s="4"/>
    </row>
    <row r="147" spans="1:12" ht="12.75">
      <c r="A147" s="4" t="s">
        <v>107</v>
      </c>
      <c r="B147" s="4" t="s">
        <v>12</v>
      </c>
      <c r="C147" s="4">
        <v>1</v>
      </c>
      <c r="D147" s="4">
        <v>1</v>
      </c>
      <c r="E147" s="4">
        <v>237.18</v>
      </c>
      <c r="F147" s="4">
        <v>15</v>
      </c>
      <c r="G147" s="4">
        <v>273</v>
      </c>
      <c r="H147" s="5">
        <f>G$231*D147</f>
        <v>44.87817258883249</v>
      </c>
      <c r="I147" s="5">
        <f>G147+H147</f>
        <v>317.8781725888325</v>
      </c>
      <c r="J147" s="4"/>
      <c r="K147" s="4"/>
      <c r="L147" s="4"/>
    </row>
    <row r="148" spans="1:12" ht="12.75">
      <c r="A148" s="4" t="s">
        <v>107</v>
      </c>
      <c r="B148" s="4" t="s">
        <v>37</v>
      </c>
      <c r="C148" s="4">
        <v>2</v>
      </c>
      <c r="D148" s="4">
        <v>2</v>
      </c>
      <c r="E148" s="4">
        <v>252.52</v>
      </c>
      <c r="F148" s="4">
        <v>15</v>
      </c>
      <c r="G148" s="4">
        <v>581</v>
      </c>
      <c r="H148" s="5">
        <f>G$231*D148</f>
        <v>89.75634517766498</v>
      </c>
      <c r="I148" s="5">
        <f>G148+H148</f>
        <v>670.756345177665</v>
      </c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5">
        <f>G$231*D149</f>
        <v>0</v>
      </c>
      <c r="I149" s="6">
        <f>SUM(I147:I148)</f>
        <v>988.6345177664975</v>
      </c>
      <c r="J149" s="4">
        <v>854</v>
      </c>
      <c r="K149" s="5">
        <f>J149-I149</f>
        <v>-134.63451776649754</v>
      </c>
      <c r="L149" s="4"/>
    </row>
    <row r="150" spans="1:12" ht="12.75">
      <c r="A150" s="4" t="s">
        <v>108</v>
      </c>
      <c r="B150" s="4" t="s">
        <v>63</v>
      </c>
      <c r="C150" s="4">
        <v>1</v>
      </c>
      <c r="D150" s="4">
        <v>1</v>
      </c>
      <c r="E150" s="4">
        <v>169.92</v>
      </c>
      <c r="F150" s="4">
        <v>15</v>
      </c>
      <c r="G150" s="4">
        <v>195</v>
      </c>
      <c r="H150" s="5">
        <f>G$231*D150</f>
        <v>44.87817258883249</v>
      </c>
      <c r="I150" s="5">
        <f>G150+H150</f>
        <v>239.87817258883248</v>
      </c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5">
        <f>G$231*D151</f>
        <v>0</v>
      </c>
      <c r="I151" s="6">
        <f>SUM(I150)</f>
        <v>239.87817258883248</v>
      </c>
      <c r="J151" s="4">
        <v>195</v>
      </c>
      <c r="K151" s="13">
        <f>J151-I151</f>
        <v>-44.878172588832484</v>
      </c>
      <c r="L151" s="4">
        <v>45</v>
      </c>
    </row>
    <row r="152" spans="1:12" ht="12.75">
      <c r="A152" s="4" t="s">
        <v>109</v>
      </c>
      <c r="B152" s="4" t="s">
        <v>110</v>
      </c>
      <c r="C152" s="4">
        <v>1</v>
      </c>
      <c r="D152" s="4">
        <v>1</v>
      </c>
      <c r="E152" s="4">
        <v>188.8</v>
      </c>
      <c r="F152" s="4">
        <v>15</v>
      </c>
      <c r="G152" s="4">
        <v>217</v>
      </c>
      <c r="H152" s="5">
        <f>G$231*D152</f>
        <v>44.87817258883249</v>
      </c>
      <c r="I152" s="5">
        <f>G152+H152</f>
        <v>261.8781725888325</v>
      </c>
      <c r="J152" s="4"/>
      <c r="K152" s="4"/>
      <c r="L152" s="4"/>
    </row>
    <row r="153" spans="1:12" ht="12.75">
      <c r="A153" s="4" t="s">
        <v>109</v>
      </c>
      <c r="B153" s="4" t="s">
        <v>21</v>
      </c>
      <c r="C153" s="4">
        <v>1</v>
      </c>
      <c r="D153" s="4">
        <v>1</v>
      </c>
      <c r="E153" s="4">
        <v>188.8</v>
      </c>
      <c r="F153" s="4">
        <v>15</v>
      </c>
      <c r="G153" s="4">
        <v>217</v>
      </c>
      <c r="H153" s="5">
        <f>G$231*D153</f>
        <v>44.87817258883249</v>
      </c>
      <c r="I153" s="5">
        <f>G153+H153</f>
        <v>261.8781725888325</v>
      </c>
      <c r="J153" s="4"/>
      <c r="K153" s="4"/>
      <c r="L153" s="4"/>
    </row>
    <row r="154" spans="1:12" ht="12.75">
      <c r="A154" s="4" t="s">
        <v>109</v>
      </c>
      <c r="B154" s="4" t="s">
        <v>111</v>
      </c>
      <c r="C154" s="4">
        <v>1</v>
      </c>
      <c r="D154" s="4">
        <v>1</v>
      </c>
      <c r="E154" s="4">
        <v>174.64</v>
      </c>
      <c r="F154" s="4">
        <v>15</v>
      </c>
      <c r="G154" s="4">
        <v>201</v>
      </c>
      <c r="H154" s="5">
        <f>G$231*D154</f>
        <v>44.87817258883249</v>
      </c>
      <c r="I154" s="5">
        <f>G154+H154</f>
        <v>245.87817258883248</v>
      </c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5">
        <f>G$231*D155</f>
        <v>0</v>
      </c>
      <c r="I155" s="6">
        <f>SUM(I152:I154)</f>
        <v>769.6345177664975</v>
      </c>
      <c r="J155" s="4">
        <v>635</v>
      </c>
      <c r="K155" s="13">
        <f>J155-I155</f>
        <v>-134.63451776649754</v>
      </c>
      <c r="L155" s="4">
        <v>135</v>
      </c>
    </row>
    <row r="156" spans="1:12" ht="12.75">
      <c r="A156" s="4" t="s">
        <v>112</v>
      </c>
      <c r="B156" s="4" t="s">
        <v>113</v>
      </c>
      <c r="C156" s="4">
        <v>1</v>
      </c>
      <c r="D156" s="4">
        <v>1</v>
      </c>
      <c r="E156" s="4">
        <v>252.52</v>
      </c>
      <c r="F156" s="4">
        <v>15</v>
      </c>
      <c r="G156" s="4">
        <v>290</v>
      </c>
      <c r="H156" s="5">
        <f>G$231*D156</f>
        <v>44.87817258883249</v>
      </c>
      <c r="I156" s="5">
        <f>G156+H156</f>
        <v>334.8781725888325</v>
      </c>
      <c r="J156" s="4"/>
      <c r="K156" s="4"/>
      <c r="L156" s="4"/>
    </row>
    <row r="157" spans="1:12" ht="12.75">
      <c r="A157" s="4" t="s">
        <v>112</v>
      </c>
      <c r="B157" s="4" t="s">
        <v>17</v>
      </c>
      <c r="C157" s="4">
        <v>1</v>
      </c>
      <c r="D157" s="4">
        <v>1</v>
      </c>
      <c r="E157" s="4">
        <v>92</v>
      </c>
      <c r="F157" s="4">
        <v>15</v>
      </c>
      <c r="G157" s="4">
        <v>106</v>
      </c>
      <c r="H157" s="5">
        <f>G$231*D157</f>
        <v>44.87817258883249</v>
      </c>
      <c r="I157" s="5">
        <f>G157+H157</f>
        <v>150.87817258883248</v>
      </c>
      <c r="J157" s="4"/>
      <c r="K157" s="4"/>
      <c r="L157" s="4"/>
    </row>
    <row r="158" spans="1:12" ht="12.75">
      <c r="A158" s="4" t="s">
        <v>112</v>
      </c>
      <c r="B158" s="4" t="s">
        <v>114</v>
      </c>
      <c r="C158" s="4">
        <v>1</v>
      </c>
      <c r="D158" s="4">
        <v>1</v>
      </c>
      <c r="E158" s="4">
        <v>174.64</v>
      </c>
      <c r="F158" s="4">
        <v>15</v>
      </c>
      <c r="G158" s="4">
        <v>201</v>
      </c>
      <c r="H158" s="5">
        <f>G$231*D158</f>
        <v>44.87817258883249</v>
      </c>
      <c r="I158" s="5">
        <f>G158+H158</f>
        <v>245.87817258883248</v>
      </c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5">
        <f>G$231*D159</f>
        <v>0</v>
      </c>
      <c r="I159" s="6">
        <f>SUM(I156:I158)</f>
        <v>731.6345177664975</v>
      </c>
      <c r="J159" s="4">
        <v>597</v>
      </c>
      <c r="K159" s="13">
        <f>J159-I159</f>
        <v>-134.63451776649754</v>
      </c>
      <c r="L159" s="4">
        <v>135</v>
      </c>
    </row>
    <row r="160" spans="1:12" ht="12.75">
      <c r="A160" s="4" t="s">
        <v>115</v>
      </c>
      <c r="B160" s="4" t="s">
        <v>21</v>
      </c>
      <c r="C160" s="4">
        <v>1</v>
      </c>
      <c r="D160" s="4">
        <v>1</v>
      </c>
      <c r="E160" s="4">
        <v>188.8</v>
      </c>
      <c r="F160" s="4">
        <v>15</v>
      </c>
      <c r="G160" s="4">
        <v>217</v>
      </c>
      <c r="H160" s="5">
        <f>G$231*D160</f>
        <v>44.87817258883249</v>
      </c>
      <c r="I160" s="5">
        <f>G160+H160</f>
        <v>261.8781725888325</v>
      </c>
      <c r="J160" s="4"/>
      <c r="K160" s="4"/>
      <c r="L160" s="4"/>
    </row>
    <row r="161" spans="1:12" ht="12.75">
      <c r="A161" s="4" t="s">
        <v>115</v>
      </c>
      <c r="B161" s="4" t="s">
        <v>63</v>
      </c>
      <c r="C161" s="4">
        <v>1</v>
      </c>
      <c r="D161" s="4">
        <v>1</v>
      </c>
      <c r="E161" s="4">
        <v>169.92</v>
      </c>
      <c r="F161" s="4">
        <v>15</v>
      </c>
      <c r="G161" s="4">
        <v>195</v>
      </c>
      <c r="H161" s="5">
        <f>G$231*D161</f>
        <v>44.87817258883249</v>
      </c>
      <c r="I161" s="5">
        <f>G161+H161</f>
        <v>239.87817258883248</v>
      </c>
      <c r="J161" s="4"/>
      <c r="K161" s="4"/>
      <c r="L161" s="4"/>
    </row>
    <row r="162" spans="1:12" ht="12.75">
      <c r="A162" s="4" t="s">
        <v>115</v>
      </c>
      <c r="B162" s="4" t="s">
        <v>84</v>
      </c>
      <c r="C162" s="4">
        <v>1</v>
      </c>
      <c r="D162" s="4">
        <v>1</v>
      </c>
      <c r="E162" s="4">
        <v>171.1</v>
      </c>
      <c r="F162" s="4">
        <v>15</v>
      </c>
      <c r="G162" s="4">
        <v>197</v>
      </c>
      <c r="H162" s="5">
        <f>G$231*D162</f>
        <v>44.87817258883249</v>
      </c>
      <c r="I162" s="5">
        <f>G162+H162</f>
        <v>241.87817258883248</v>
      </c>
      <c r="J162" s="4"/>
      <c r="K162" s="4"/>
      <c r="L162" s="4"/>
    </row>
    <row r="163" spans="1:12" ht="12.75">
      <c r="A163" s="4" t="s">
        <v>115</v>
      </c>
      <c r="B163" s="4" t="s">
        <v>39</v>
      </c>
      <c r="C163" s="4">
        <v>1</v>
      </c>
      <c r="D163" s="4">
        <v>1.8</v>
      </c>
      <c r="E163" s="4">
        <v>219.48</v>
      </c>
      <c r="F163" s="4">
        <v>15</v>
      </c>
      <c r="G163" s="4">
        <v>252</v>
      </c>
      <c r="H163" s="5">
        <f>G$231*D163</f>
        <v>80.78071065989849</v>
      </c>
      <c r="I163" s="5">
        <f>G163+H163</f>
        <v>332.7807106598985</v>
      </c>
      <c r="J163" s="4"/>
      <c r="K163" s="4"/>
      <c r="L163" s="4"/>
    </row>
    <row r="164" spans="1:12" ht="12.75">
      <c r="A164" s="4" t="s">
        <v>115</v>
      </c>
      <c r="B164" s="4" t="s">
        <v>63</v>
      </c>
      <c r="C164" s="4">
        <v>1</v>
      </c>
      <c r="D164" s="4">
        <v>1</v>
      </c>
      <c r="E164" s="4">
        <v>169.92</v>
      </c>
      <c r="F164" s="4">
        <v>15</v>
      </c>
      <c r="G164" s="4">
        <v>195</v>
      </c>
      <c r="H164" s="5">
        <f>G$231*D164</f>
        <v>44.87817258883249</v>
      </c>
      <c r="I164" s="5">
        <f>G164+H164</f>
        <v>239.87817258883248</v>
      </c>
      <c r="J164" s="4"/>
      <c r="K164" s="4"/>
      <c r="L164" s="4"/>
    </row>
    <row r="165" spans="1:12" ht="12.75">
      <c r="A165" s="4" t="s">
        <v>115</v>
      </c>
      <c r="B165" s="4" t="s">
        <v>116</v>
      </c>
      <c r="C165" s="4">
        <v>2</v>
      </c>
      <c r="D165" s="4">
        <v>2</v>
      </c>
      <c r="E165" s="4">
        <v>197.06</v>
      </c>
      <c r="F165" s="4">
        <v>15</v>
      </c>
      <c r="G165" s="4">
        <v>453</v>
      </c>
      <c r="H165" s="5">
        <f>G$231*D165</f>
        <v>89.75634517766498</v>
      </c>
      <c r="I165" s="5">
        <f>G165+H165</f>
        <v>542.756345177665</v>
      </c>
      <c r="J165" s="4"/>
      <c r="K165" s="4"/>
      <c r="L165" s="4"/>
    </row>
    <row r="166" spans="1:12" ht="12.75">
      <c r="A166" s="4" t="s">
        <v>115</v>
      </c>
      <c r="B166" s="4" t="s">
        <v>28</v>
      </c>
      <c r="C166" s="4">
        <v>1</v>
      </c>
      <c r="D166" s="4">
        <v>1</v>
      </c>
      <c r="E166" s="4">
        <v>174.64</v>
      </c>
      <c r="F166" s="4">
        <v>15</v>
      </c>
      <c r="G166" s="4">
        <v>201</v>
      </c>
      <c r="H166" s="5">
        <f>G$231*D166</f>
        <v>44.87817258883249</v>
      </c>
      <c r="I166" s="5">
        <f>G166+H166</f>
        <v>245.87817258883248</v>
      </c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5">
        <f>G$231*D167</f>
        <v>0</v>
      </c>
      <c r="I167" s="6">
        <f>SUM(I160:I166)</f>
        <v>2104.927918781726</v>
      </c>
      <c r="J167" s="4">
        <v>1710</v>
      </c>
      <c r="K167" s="13">
        <f>J167-I167</f>
        <v>-394.927918781726</v>
      </c>
      <c r="L167" s="4">
        <v>395</v>
      </c>
    </row>
    <row r="168" spans="1:12" ht="12.75">
      <c r="A168" s="4" t="s">
        <v>117</v>
      </c>
      <c r="B168" s="4" t="s">
        <v>88</v>
      </c>
      <c r="C168" s="4">
        <v>1</v>
      </c>
      <c r="D168" s="4">
        <v>1</v>
      </c>
      <c r="E168" s="4">
        <v>237.18</v>
      </c>
      <c r="F168" s="4">
        <v>15</v>
      </c>
      <c r="G168" s="4">
        <v>273</v>
      </c>
      <c r="H168" s="5">
        <f>G$231*D168</f>
        <v>44.87817258883249</v>
      </c>
      <c r="I168" s="5">
        <f>G168+H168</f>
        <v>317.8781725888325</v>
      </c>
      <c r="J168" s="4"/>
      <c r="K168" s="4"/>
      <c r="L168" s="4"/>
    </row>
    <row r="169" spans="1:12" ht="12.75">
      <c r="A169" s="4" t="s">
        <v>117</v>
      </c>
      <c r="B169" s="4" t="s">
        <v>118</v>
      </c>
      <c r="C169" s="4">
        <v>1</v>
      </c>
      <c r="D169" s="4">
        <v>1</v>
      </c>
      <c r="E169" s="4">
        <v>169.92</v>
      </c>
      <c r="F169" s="4">
        <v>15</v>
      </c>
      <c r="G169" s="4">
        <v>195</v>
      </c>
      <c r="H169" s="5">
        <f>G$231*D169</f>
        <v>44.87817258883249</v>
      </c>
      <c r="I169" s="5">
        <f>G169+H169</f>
        <v>239.87817258883248</v>
      </c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5">
        <f>G$231*D170</f>
        <v>0</v>
      </c>
      <c r="I170" s="6">
        <f>SUM(I168:I169)</f>
        <v>557.756345177665</v>
      </c>
      <c r="J170" s="4">
        <v>468</v>
      </c>
      <c r="K170" s="5">
        <f>J170-I170</f>
        <v>-89.75634517766503</v>
      </c>
      <c r="L170" s="4"/>
    </row>
    <row r="171" spans="1:12" ht="12.75">
      <c r="A171" s="4" t="s">
        <v>119</v>
      </c>
      <c r="B171" s="4" t="s">
        <v>33</v>
      </c>
      <c r="C171" s="4">
        <v>1</v>
      </c>
      <c r="D171" s="4">
        <v>1</v>
      </c>
      <c r="E171" s="4">
        <v>228.92</v>
      </c>
      <c r="F171" s="4">
        <v>15</v>
      </c>
      <c r="G171" s="4">
        <v>263</v>
      </c>
      <c r="H171" s="5">
        <f>G$231*D171</f>
        <v>44.87817258883249</v>
      </c>
      <c r="I171" s="5">
        <f>G171+H171</f>
        <v>307.8781725888325</v>
      </c>
      <c r="J171" s="4"/>
      <c r="K171" s="4"/>
      <c r="L171" s="4"/>
    </row>
    <row r="172" spans="1:12" ht="12.75">
      <c r="A172" s="4" t="s">
        <v>119</v>
      </c>
      <c r="B172" s="4" t="s">
        <v>37</v>
      </c>
      <c r="C172" s="4">
        <v>2</v>
      </c>
      <c r="D172" s="4">
        <v>2</v>
      </c>
      <c r="E172" s="4">
        <v>252.52</v>
      </c>
      <c r="F172" s="4">
        <v>15</v>
      </c>
      <c r="G172" s="4">
        <v>581</v>
      </c>
      <c r="H172" s="5">
        <f>G$231*D172</f>
        <v>89.75634517766498</v>
      </c>
      <c r="I172" s="5">
        <f>G172+H172</f>
        <v>670.756345177665</v>
      </c>
      <c r="J172" s="4"/>
      <c r="K172" s="4"/>
      <c r="L172" s="4"/>
    </row>
    <row r="173" spans="1:12" ht="12.75">
      <c r="A173" s="4" t="s">
        <v>119</v>
      </c>
      <c r="B173" s="4" t="s">
        <v>36</v>
      </c>
      <c r="C173" s="4">
        <v>1</v>
      </c>
      <c r="D173" s="4">
        <v>1</v>
      </c>
      <c r="E173" s="4">
        <v>237.18</v>
      </c>
      <c r="F173" s="4">
        <v>15</v>
      </c>
      <c r="G173" s="4">
        <v>273</v>
      </c>
      <c r="H173" s="5">
        <f>G$231*D173</f>
        <v>44.87817258883249</v>
      </c>
      <c r="I173" s="5">
        <f>G173+H173</f>
        <v>317.8781725888325</v>
      </c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5">
        <f>G$231*D174</f>
        <v>0</v>
      </c>
      <c r="I174" s="6">
        <f>SUM(I171:I173)</f>
        <v>1296.51269035533</v>
      </c>
      <c r="J174" s="4">
        <v>1117</v>
      </c>
      <c r="K174" s="5">
        <f>J174-I174</f>
        <v>-179.51269035533005</v>
      </c>
      <c r="L174" s="4"/>
    </row>
    <row r="175" spans="1:12" ht="12.75">
      <c r="A175" s="4" t="s">
        <v>120</v>
      </c>
      <c r="B175" s="4" t="s">
        <v>68</v>
      </c>
      <c r="C175" s="4">
        <v>1</v>
      </c>
      <c r="D175" s="4">
        <v>1</v>
      </c>
      <c r="E175" s="4">
        <v>199.42</v>
      </c>
      <c r="F175" s="4">
        <v>15</v>
      </c>
      <c r="G175" s="4">
        <v>229</v>
      </c>
      <c r="H175" s="5">
        <f>G$231*D175</f>
        <v>44.87817258883249</v>
      </c>
      <c r="I175" s="5">
        <f>G175+H175</f>
        <v>273.8781725888325</v>
      </c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5">
        <f>G$231*D176</f>
        <v>0</v>
      </c>
      <c r="I176" s="6">
        <f>SUM(I175)</f>
        <v>273.8781725888325</v>
      </c>
      <c r="J176" s="4">
        <v>229</v>
      </c>
      <c r="K176" s="5">
        <f>J176-I176</f>
        <v>-44.87817258883251</v>
      </c>
      <c r="L176" s="4"/>
    </row>
    <row r="177" spans="1:12" ht="12.75">
      <c r="A177" s="4" t="s">
        <v>121</v>
      </c>
      <c r="B177" s="4" t="s">
        <v>122</v>
      </c>
      <c r="C177" s="4">
        <v>2</v>
      </c>
      <c r="D177" s="4">
        <v>2</v>
      </c>
      <c r="E177" s="4">
        <v>184.47</v>
      </c>
      <c r="F177" s="4">
        <v>15</v>
      </c>
      <c r="G177" s="4">
        <v>424</v>
      </c>
      <c r="H177" s="5">
        <f>G$231*D177</f>
        <v>89.75634517766498</v>
      </c>
      <c r="I177" s="5">
        <f>G177+H177</f>
        <v>513.756345177665</v>
      </c>
      <c r="J177" s="4"/>
      <c r="K177" s="4"/>
      <c r="L177" s="4"/>
    </row>
    <row r="178" spans="1:12" ht="12.75">
      <c r="A178" s="4" t="s">
        <v>121</v>
      </c>
      <c r="B178" s="4" t="s">
        <v>123</v>
      </c>
      <c r="C178" s="4">
        <v>1</v>
      </c>
      <c r="D178" s="4">
        <v>1</v>
      </c>
      <c r="E178" s="4">
        <v>168.74</v>
      </c>
      <c r="F178" s="4">
        <v>15</v>
      </c>
      <c r="G178" s="4">
        <v>194</v>
      </c>
      <c r="H178" s="5">
        <f>G$231*D178</f>
        <v>44.87817258883249</v>
      </c>
      <c r="I178" s="5">
        <f>G178+H178</f>
        <v>238.87817258883248</v>
      </c>
      <c r="J178" s="4"/>
      <c r="K178" s="4"/>
      <c r="L178" s="4"/>
    </row>
    <row r="179" spans="1:12" ht="12.75">
      <c r="A179" s="4" t="s">
        <v>121</v>
      </c>
      <c r="B179" s="4" t="s">
        <v>124</v>
      </c>
      <c r="C179" s="4">
        <v>1</v>
      </c>
      <c r="D179" s="4">
        <v>1</v>
      </c>
      <c r="E179" s="4">
        <v>194.48</v>
      </c>
      <c r="F179" s="4">
        <v>15</v>
      </c>
      <c r="G179" s="4">
        <v>224</v>
      </c>
      <c r="H179" s="5">
        <f>G$231*D179</f>
        <v>44.87817258883249</v>
      </c>
      <c r="I179" s="5">
        <f>G179+H179</f>
        <v>268.8781725888325</v>
      </c>
      <c r="J179" s="4"/>
      <c r="K179" s="4"/>
      <c r="L179" s="4"/>
    </row>
    <row r="180" spans="1:12" ht="12.75">
      <c r="A180" s="4" t="s">
        <v>121</v>
      </c>
      <c r="B180" s="4" t="s">
        <v>12</v>
      </c>
      <c r="C180" s="4">
        <v>2</v>
      </c>
      <c r="D180" s="4">
        <v>2</v>
      </c>
      <c r="E180" s="4">
        <v>237.18</v>
      </c>
      <c r="F180" s="4">
        <v>15</v>
      </c>
      <c r="G180" s="4">
        <v>546</v>
      </c>
      <c r="H180" s="5">
        <f>G$231*D180</f>
        <v>89.75634517766498</v>
      </c>
      <c r="I180" s="5">
        <f>G180+H180</f>
        <v>635.756345177665</v>
      </c>
      <c r="J180" s="4"/>
      <c r="K180" s="4"/>
      <c r="L180" s="4"/>
    </row>
    <row r="181" spans="1:12" ht="12.75">
      <c r="A181" s="4" t="s">
        <v>121</v>
      </c>
      <c r="B181" s="4" t="s">
        <v>124</v>
      </c>
      <c r="C181" s="4">
        <v>2</v>
      </c>
      <c r="D181" s="4">
        <v>2</v>
      </c>
      <c r="E181" s="4">
        <v>194.48</v>
      </c>
      <c r="F181" s="4">
        <v>15</v>
      </c>
      <c r="G181" s="4">
        <v>447</v>
      </c>
      <c r="H181" s="5">
        <f>G$231*D181</f>
        <v>89.75634517766498</v>
      </c>
      <c r="I181" s="5">
        <f>G181+H181</f>
        <v>536.756345177665</v>
      </c>
      <c r="J181" s="4"/>
      <c r="K181" s="4"/>
      <c r="L181" s="4"/>
    </row>
    <row r="182" spans="1:12" ht="12.75">
      <c r="A182" s="4" t="s">
        <v>121</v>
      </c>
      <c r="B182" s="4" t="s">
        <v>125</v>
      </c>
      <c r="C182" s="4">
        <v>1</v>
      </c>
      <c r="D182" s="4">
        <v>1</v>
      </c>
      <c r="E182" s="4">
        <v>205.92</v>
      </c>
      <c r="F182" s="4">
        <v>15</v>
      </c>
      <c r="G182" s="4">
        <v>237</v>
      </c>
      <c r="H182" s="5">
        <f>G$231*D182</f>
        <v>44.87817258883249</v>
      </c>
      <c r="I182" s="5">
        <f>G182+H182</f>
        <v>281.8781725888325</v>
      </c>
      <c r="J182" s="4"/>
      <c r="K182" s="4"/>
      <c r="L182" s="4"/>
    </row>
    <row r="183" spans="1:12" ht="12.75">
      <c r="A183" s="4" t="s">
        <v>121</v>
      </c>
      <c r="B183" s="4" t="s">
        <v>122</v>
      </c>
      <c r="C183" s="4">
        <v>1</v>
      </c>
      <c r="D183" s="4">
        <v>1</v>
      </c>
      <c r="E183" s="4">
        <v>184.47</v>
      </c>
      <c r="F183" s="4">
        <v>15</v>
      </c>
      <c r="G183" s="4">
        <v>212</v>
      </c>
      <c r="H183" s="5">
        <f>G$231*D183</f>
        <v>44.87817258883249</v>
      </c>
      <c r="I183" s="5">
        <f>G183+H183</f>
        <v>256.8781725888325</v>
      </c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5">
        <f>G$231*D184</f>
        <v>0</v>
      </c>
      <c r="I184" s="6">
        <f>SUM(I177:I183)</f>
        <v>2732.781725888325</v>
      </c>
      <c r="J184" s="4">
        <v>2600</v>
      </c>
      <c r="K184" s="5">
        <f>J184-I184</f>
        <v>-132.78172588832513</v>
      </c>
      <c r="L184" s="4"/>
    </row>
    <row r="185" spans="1:12" ht="12.75">
      <c r="A185" s="4" t="s">
        <v>126</v>
      </c>
      <c r="B185" s="4" t="s">
        <v>127</v>
      </c>
      <c r="C185" s="4">
        <v>2</v>
      </c>
      <c r="D185" s="4">
        <v>2</v>
      </c>
      <c r="E185" s="4">
        <v>171.1</v>
      </c>
      <c r="F185" s="4">
        <v>15</v>
      </c>
      <c r="G185" s="4">
        <v>394</v>
      </c>
      <c r="H185" s="5">
        <f>G$231*D185</f>
        <v>89.75634517766498</v>
      </c>
      <c r="I185" s="5">
        <f>G185+H185</f>
        <v>483.75634517766497</v>
      </c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5">
        <f>G$231*D186</f>
        <v>0</v>
      </c>
      <c r="I186" s="6">
        <f>SUM(I185)</f>
        <v>483.75634517766497</v>
      </c>
      <c r="J186" s="4">
        <v>394</v>
      </c>
      <c r="K186" s="5">
        <f>J186-I186</f>
        <v>-89.75634517766497</v>
      </c>
      <c r="L186" s="4"/>
    </row>
    <row r="187" spans="1:12" ht="12.75">
      <c r="A187" s="4" t="s">
        <v>128</v>
      </c>
      <c r="B187" s="4" t="s">
        <v>44</v>
      </c>
      <c r="C187" s="4">
        <v>2</v>
      </c>
      <c r="D187" s="4">
        <v>2</v>
      </c>
      <c r="E187" s="4">
        <v>92</v>
      </c>
      <c r="F187" s="4">
        <v>15</v>
      </c>
      <c r="G187" s="4">
        <v>212</v>
      </c>
      <c r="H187" s="5">
        <f>G$231*D187</f>
        <v>89.75634517766498</v>
      </c>
      <c r="I187" s="5">
        <f>G187+H187</f>
        <v>301.75634517766497</v>
      </c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5">
        <f>G$231*D188</f>
        <v>0</v>
      </c>
      <c r="I188" s="6">
        <f>SUM(I187)</f>
        <v>301.75634517766497</v>
      </c>
      <c r="J188" s="4">
        <v>212</v>
      </c>
      <c r="K188" s="5">
        <f>J188-I188</f>
        <v>-89.75634517766497</v>
      </c>
      <c r="L188" s="4"/>
    </row>
    <row r="189" spans="1:12" ht="12.75">
      <c r="A189" s="4" t="s">
        <v>130</v>
      </c>
      <c r="B189" s="4" t="s">
        <v>96</v>
      </c>
      <c r="C189" s="4">
        <v>1</v>
      </c>
      <c r="D189" s="4">
        <v>1</v>
      </c>
      <c r="E189" s="4">
        <v>237.18</v>
      </c>
      <c r="F189" s="4">
        <v>15</v>
      </c>
      <c r="G189" s="4">
        <v>273</v>
      </c>
      <c r="H189" s="5">
        <f>G$231*D189</f>
        <v>44.87817258883249</v>
      </c>
      <c r="I189" s="5">
        <f>G189+H189</f>
        <v>317.8781725888325</v>
      </c>
      <c r="J189" s="4"/>
      <c r="K189" s="4"/>
      <c r="L189" s="4"/>
    </row>
    <row r="190" spans="1:12" ht="12.75">
      <c r="A190" s="4" t="s">
        <v>130</v>
      </c>
      <c r="B190" s="4" t="s">
        <v>133</v>
      </c>
      <c r="C190" s="4">
        <v>5</v>
      </c>
      <c r="D190" s="4">
        <v>1.1</v>
      </c>
      <c r="E190" s="4">
        <v>77.88</v>
      </c>
      <c r="F190" s="4">
        <v>15</v>
      </c>
      <c r="G190" s="4"/>
      <c r="H190" s="5">
        <f>G$231*D190</f>
        <v>49.365989847715745</v>
      </c>
      <c r="I190" s="5">
        <f>G190+H190</f>
        <v>49.365989847715745</v>
      </c>
      <c r="J190" s="4"/>
      <c r="K190" s="4"/>
      <c r="L190" s="4"/>
    </row>
    <row r="191" spans="1:12" ht="12.75">
      <c r="A191" s="4" t="s">
        <v>130</v>
      </c>
      <c r="B191" s="4" t="s">
        <v>136</v>
      </c>
      <c r="C191" s="4">
        <v>1</v>
      </c>
      <c r="D191" s="4">
        <v>1</v>
      </c>
      <c r="E191" s="4">
        <v>205.92</v>
      </c>
      <c r="F191" s="4"/>
      <c r="G191" s="4">
        <v>208</v>
      </c>
      <c r="H191" s="5">
        <f>G$231*D191</f>
        <v>44.87817258883249</v>
      </c>
      <c r="I191" s="5">
        <f>G191+H191</f>
        <v>252.87817258883248</v>
      </c>
      <c r="J191" s="4"/>
      <c r="K191" s="4"/>
      <c r="L191" s="4"/>
    </row>
    <row r="192" spans="1:12" ht="12.75">
      <c r="A192" s="4" t="s">
        <v>130</v>
      </c>
      <c r="B192" s="4" t="s">
        <v>137</v>
      </c>
      <c r="C192" s="4">
        <v>1</v>
      </c>
      <c r="D192" s="4">
        <v>1</v>
      </c>
      <c r="E192" s="4">
        <v>180.18</v>
      </c>
      <c r="F192" s="4">
        <v>15</v>
      </c>
      <c r="G192" s="4">
        <v>182</v>
      </c>
      <c r="H192" s="5">
        <f>G$231*D192</f>
        <v>44.87817258883249</v>
      </c>
      <c r="I192" s="5">
        <f>G192+H192</f>
        <v>226.87817258883248</v>
      </c>
      <c r="J192" s="4"/>
      <c r="K192" s="4"/>
      <c r="L192" s="4"/>
    </row>
    <row r="193" spans="1:12" ht="12.75">
      <c r="A193" s="4" t="s">
        <v>130</v>
      </c>
      <c r="B193" s="4" t="s">
        <v>134</v>
      </c>
      <c r="C193" s="4">
        <v>1</v>
      </c>
      <c r="D193" s="4">
        <v>1</v>
      </c>
      <c r="E193" s="4">
        <v>197.06</v>
      </c>
      <c r="F193" s="4">
        <v>15</v>
      </c>
      <c r="G193" s="4">
        <v>227</v>
      </c>
      <c r="H193" s="5">
        <f>G$231*D193</f>
        <v>44.87817258883249</v>
      </c>
      <c r="I193" s="5">
        <f>G193+H193</f>
        <v>271.8781725888325</v>
      </c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5">
        <f>G$231*D194</f>
        <v>0</v>
      </c>
      <c r="I194" s="6">
        <f>SUM(I189:I193)</f>
        <v>1118.8786802030459</v>
      </c>
      <c r="J194" s="4">
        <v>1119</v>
      </c>
      <c r="K194" s="5">
        <f>J194-I194</f>
        <v>0.12131979695413975</v>
      </c>
      <c r="L194" s="4"/>
    </row>
    <row r="195" spans="1:12" ht="12.75">
      <c r="A195" s="8">
        <v>51150</v>
      </c>
      <c r="B195" s="4" t="s">
        <v>132</v>
      </c>
      <c r="C195" s="4">
        <v>1</v>
      </c>
      <c r="D195" s="4">
        <v>1</v>
      </c>
      <c r="E195" s="4">
        <v>252.52</v>
      </c>
      <c r="F195" s="4">
        <v>15</v>
      </c>
      <c r="G195" s="4">
        <v>290</v>
      </c>
      <c r="H195" s="5">
        <f>G$231*D195</f>
        <v>44.87817258883249</v>
      </c>
      <c r="I195" s="5">
        <f>G195+H195</f>
        <v>334.8781725888325</v>
      </c>
      <c r="J195" s="4"/>
      <c r="K195" s="4"/>
      <c r="L195" s="4"/>
    </row>
    <row r="196" spans="1:12" ht="12.75">
      <c r="A196" s="8">
        <v>51150</v>
      </c>
      <c r="B196" s="4" t="s">
        <v>132</v>
      </c>
      <c r="C196" s="4">
        <v>1</v>
      </c>
      <c r="D196" s="4">
        <v>1</v>
      </c>
      <c r="E196" s="4">
        <v>252.52</v>
      </c>
      <c r="F196" s="4">
        <v>15</v>
      </c>
      <c r="G196" s="4">
        <v>290</v>
      </c>
      <c r="H196" s="5">
        <f>G$231*D196</f>
        <v>44.87817258883249</v>
      </c>
      <c r="I196" s="5">
        <f>G196+H196</f>
        <v>334.8781725888325</v>
      </c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5"/>
      <c r="I197" s="6">
        <f>SUM(I195:I196)</f>
        <v>669.756345177665</v>
      </c>
      <c r="J197" s="4">
        <v>670</v>
      </c>
      <c r="K197" s="5">
        <f>J197-I197</f>
        <v>0.2436548223349746</v>
      </c>
      <c r="L197" s="4"/>
    </row>
    <row r="198" spans="1:12" ht="12.75">
      <c r="A198" s="9" t="s">
        <v>140</v>
      </c>
      <c r="B198" s="4" t="s">
        <v>21</v>
      </c>
      <c r="C198" s="4">
        <v>1</v>
      </c>
      <c r="D198" s="4">
        <v>1</v>
      </c>
      <c r="E198" s="4">
        <v>188.8</v>
      </c>
      <c r="F198" s="4">
        <v>15</v>
      </c>
      <c r="G198" s="4">
        <v>217</v>
      </c>
      <c r="H198" s="5">
        <f>G$231*D198</f>
        <v>44.87817258883249</v>
      </c>
      <c r="I198" s="5">
        <f>G198+H198</f>
        <v>261.8781725888325</v>
      </c>
      <c r="J198" s="4"/>
      <c r="K198" s="4"/>
      <c r="L198" s="4"/>
    </row>
    <row r="199" spans="1:12" ht="12.75">
      <c r="A199" s="9"/>
      <c r="B199" s="4"/>
      <c r="C199" s="4"/>
      <c r="D199" s="4"/>
      <c r="E199" s="4"/>
      <c r="F199" s="4"/>
      <c r="G199" s="4"/>
      <c r="H199" s="5"/>
      <c r="I199" s="6">
        <f>SUM(I198)</f>
        <v>261.8781725888325</v>
      </c>
      <c r="J199" s="4">
        <v>262</v>
      </c>
      <c r="K199" s="5">
        <f>J199-I199</f>
        <v>0.1218274111674873</v>
      </c>
      <c r="L199" s="4"/>
    </row>
    <row r="200" spans="1:12" ht="12.75">
      <c r="A200" s="9" t="s">
        <v>143</v>
      </c>
      <c r="B200" s="4" t="s">
        <v>17</v>
      </c>
      <c r="C200" s="4">
        <v>1</v>
      </c>
      <c r="D200" s="4">
        <v>1</v>
      </c>
      <c r="E200" s="4">
        <v>92</v>
      </c>
      <c r="F200" s="4">
        <v>15</v>
      </c>
      <c r="G200" s="4">
        <v>106</v>
      </c>
      <c r="H200" s="5">
        <f>G$231*D200</f>
        <v>44.87817258883249</v>
      </c>
      <c r="I200" s="5">
        <f>G200+H200</f>
        <v>150.87817258883248</v>
      </c>
      <c r="J200" s="4"/>
      <c r="K200" s="4"/>
      <c r="L200" s="4"/>
    </row>
    <row r="201" spans="1:12" ht="12.75">
      <c r="A201" s="9"/>
      <c r="B201" s="4"/>
      <c r="C201" s="4"/>
      <c r="D201" s="4"/>
      <c r="E201" s="4"/>
      <c r="F201" s="4"/>
      <c r="G201" s="4"/>
      <c r="H201" s="5"/>
      <c r="I201" s="6">
        <f>SUM(I200)</f>
        <v>150.87817258883248</v>
      </c>
      <c r="J201" s="4">
        <v>151</v>
      </c>
      <c r="K201" s="5">
        <f>J201-I201</f>
        <v>0.12182741116751572</v>
      </c>
      <c r="L201" s="4"/>
    </row>
    <row r="202" spans="1:12" ht="12.75">
      <c r="A202" s="9" t="s">
        <v>144</v>
      </c>
      <c r="B202" s="4" t="s">
        <v>96</v>
      </c>
      <c r="C202" s="4">
        <v>1</v>
      </c>
      <c r="D202" s="4">
        <v>1</v>
      </c>
      <c r="E202" s="4">
        <v>237.18</v>
      </c>
      <c r="F202" s="4">
        <v>15</v>
      </c>
      <c r="G202" s="4">
        <v>273</v>
      </c>
      <c r="H202" s="5">
        <f>G$231*D202</f>
        <v>44.87817258883249</v>
      </c>
      <c r="I202" s="5">
        <f>G202+H202</f>
        <v>317.8781725888325</v>
      </c>
      <c r="J202" s="4"/>
      <c r="K202" s="4"/>
      <c r="L202" s="4"/>
    </row>
    <row r="203" spans="1:12" ht="12.75">
      <c r="A203" s="9" t="s">
        <v>144</v>
      </c>
      <c r="B203" s="4" t="s">
        <v>96</v>
      </c>
      <c r="C203" s="4">
        <v>1</v>
      </c>
      <c r="D203" s="4">
        <v>1</v>
      </c>
      <c r="E203" s="4">
        <v>237.18</v>
      </c>
      <c r="F203" s="4">
        <v>15</v>
      </c>
      <c r="G203" s="4">
        <v>273</v>
      </c>
      <c r="H203" s="5">
        <f>G$231*D203</f>
        <v>44.87817258883249</v>
      </c>
      <c r="I203" s="5">
        <f>G203+H203</f>
        <v>317.8781725888325</v>
      </c>
      <c r="J203" s="4"/>
      <c r="K203" s="4"/>
      <c r="L203" s="4"/>
    </row>
    <row r="204" spans="1:12" ht="12.75">
      <c r="A204" s="9"/>
      <c r="B204" s="4"/>
      <c r="C204" s="4"/>
      <c r="D204" s="4"/>
      <c r="E204" s="4"/>
      <c r="F204" s="4"/>
      <c r="G204" s="4"/>
      <c r="H204" s="5"/>
      <c r="I204" s="6">
        <f>SUM(I202:I203)</f>
        <v>635.756345177665</v>
      </c>
      <c r="J204" s="4">
        <v>636</v>
      </c>
      <c r="K204" s="5">
        <f>J204-I204</f>
        <v>0.2436548223349746</v>
      </c>
      <c r="L204" s="4"/>
    </row>
    <row r="205" spans="1:12" ht="12.75">
      <c r="A205" s="9" t="s">
        <v>145</v>
      </c>
      <c r="B205" s="4" t="s">
        <v>132</v>
      </c>
      <c r="C205" s="4">
        <v>1</v>
      </c>
      <c r="D205" s="4">
        <v>1</v>
      </c>
      <c r="E205" s="4">
        <v>252.52</v>
      </c>
      <c r="F205" s="4">
        <v>15</v>
      </c>
      <c r="G205" s="4">
        <v>290</v>
      </c>
      <c r="H205" s="5">
        <f>G$231*D205</f>
        <v>44.87817258883249</v>
      </c>
      <c r="I205" s="5">
        <f>G205+H205</f>
        <v>334.8781725888325</v>
      </c>
      <c r="J205" s="4"/>
      <c r="K205" s="4"/>
      <c r="L205" s="4"/>
    </row>
    <row r="206" spans="1:12" ht="12.75">
      <c r="A206" s="9" t="s">
        <v>145</v>
      </c>
      <c r="B206" s="4" t="s">
        <v>132</v>
      </c>
      <c r="C206" s="4">
        <v>1</v>
      </c>
      <c r="D206" s="4">
        <v>1</v>
      </c>
      <c r="E206" s="4">
        <v>252.52</v>
      </c>
      <c r="F206" s="4">
        <v>15</v>
      </c>
      <c r="G206" s="4">
        <v>290</v>
      </c>
      <c r="H206" s="5">
        <f>G$231*D206</f>
        <v>44.87817258883249</v>
      </c>
      <c r="I206" s="5">
        <f>G206+H206</f>
        <v>334.8781725888325</v>
      </c>
      <c r="J206" s="4"/>
      <c r="K206" s="4"/>
      <c r="L206" s="4"/>
    </row>
    <row r="207" spans="1:12" ht="12.75">
      <c r="A207" s="9" t="s">
        <v>145</v>
      </c>
      <c r="B207" s="4" t="s">
        <v>132</v>
      </c>
      <c r="C207" s="4">
        <v>1</v>
      </c>
      <c r="D207" s="4">
        <v>1</v>
      </c>
      <c r="E207" s="4">
        <v>252.52</v>
      </c>
      <c r="F207" s="4">
        <v>15</v>
      </c>
      <c r="G207" s="4">
        <v>290</v>
      </c>
      <c r="H207" s="5">
        <f>G$231*D207</f>
        <v>44.87817258883249</v>
      </c>
      <c r="I207" s="5">
        <f>G207+H207</f>
        <v>334.8781725888325</v>
      </c>
      <c r="J207" s="4"/>
      <c r="K207" s="4"/>
      <c r="L207" s="4"/>
    </row>
    <row r="208" spans="1:12" ht="12.75">
      <c r="A208" s="9" t="s">
        <v>145</v>
      </c>
      <c r="B208" s="4" t="s">
        <v>132</v>
      </c>
      <c r="C208" s="4">
        <v>1</v>
      </c>
      <c r="D208" s="4">
        <v>1</v>
      </c>
      <c r="E208" s="4">
        <v>252.52</v>
      </c>
      <c r="F208" s="4">
        <v>15</v>
      </c>
      <c r="G208" s="4">
        <v>290</v>
      </c>
      <c r="H208" s="5">
        <f>G$231*D208</f>
        <v>44.87817258883249</v>
      </c>
      <c r="I208" s="5">
        <f>G208+H208</f>
        <v>334.8781725888325</v>
      </c>
      <c r="J208" s="4"/>
      <c r="K208" s="4"/>
      <c r="L208" s="4"/>
    </row>
    <row r="209" spans="1:12" ht="12.75">
      <c r="A209" s="9"/>
      <c r="B209" s="4"/>
      <c r="C209" s="4"/>
      <c r="D209" s="4"/>
      <c r="E209" s="4"/>
      <c r="F209" s="4"/>
      <c r="G209" s="4"/>
      <c r="H209" s="5"/>
      <c r="I209" s="6">
        <f>SUM(I205:I208)</f>
        <v>1339.51269035533</v>
      </c>
      <c r="J209" s="4">
        <v>1340</v>
      </c>
      <c r="K209" s="5">
        <f>J209-I209</f>
        <v>0.4873096446699492</v>
      </c>
      <c r="L209" s="4"/>
    </row>
    <row r="210" spans="1:12" ht="12.75">
      <c r="A210" s="14" t="s">
        <v>146</v>
      </c>
      <c r="B210" s="4" t="s">
        <v>134</v>
      </c>
      <c r="C210" s="4">
        <v>1</v>
      </c>
      <c r="D210" s="4">
        <v>1</v>
      </c>
      <c r="E210" s="4">
        <v>197.06</v>
      </c>
      <c r="F210" s="4">
        <v>15</v>
      </c>
      <c r="G210" s="4">
        <v>227</v>
      </c>
      <c r="H210" s="5">
        <f>G$231*D210</f>
        <v>44.87817258883249</v>
      </c>
      <c r="I210" s="5">
        <f>G210+H210</f>
        <v>271.8781725888325</v>
      </c>
      <c r="J210" s="4"/>
      <c r="K210" s="4"/>
      <c r="L210" s="4"/>
    </row>
    <row r="211" spans="1:12" ht="12.75">
      <c r="A211" s="14"/>
      <c r="B211" s="4"/>
      <c r="C211" s="4"/>
      <c r="D211" s="4"/>
      <c r="E211" s="4"/>
      <c r="F211" s="4"/>
      <c r="G211" s="4"/>
      <c r="H211" s="5"/>
      <c r="I211" s="5"/>
      <c r="J211" s="4"/>
      <c r="K211" s="4"/>
      <c r="L211" s="4"/>
    </row>
    <row r="212" spans="1:12" ht="12.75">
      <c r="A212" s="4" t="s">
        <v>131</v>
      </c>
      <c r="B212" s="4" t="s">
        <v>132</v>
      </c>
      <c r="C212" s="4">
        <v>1</v>
      </c>
      <c r="D212" s="4">
        <v>1</v>
      </c>
      <c r="E212" s="4">
        <v>252.52</v>
      </c>
      <c r="F212" s="4">
        <v>15</v>
      </c>
      <c r="G212" s="4">
        <v>290</v>
      </c>
      <c r="H212" s="5">
        <f>G$231*D212</f>
        <v>44.87817258883249</v>
      </c>
      <c r="I212" s="5">
        <f>G212+H212</f>
        <v>334.8781725888325</v>
      </c>
      <c r="J212" s="4"/>
      <c r="K212" s="4"/>
      <c r="L212" s="4"/>
    </row>
    <row r="213" spans="1:12" ht="12.75">
      <c r="A213" s="4" t="s">
        <v>131</v>
      </c>
      <c r="B213" s="4" t="s">
        <v>132</v>
      </c>
      <c r="C213" s="4">
        <v>1</v>
      </c>
      <c r="D213" s="4">
        <v>1</v>
      </c>
      <c r="E213" s="4">
        <v>252.52</v>
      </c>
      <c r="F213" s="4">
        <v>15</v>
      </c>
      <c r="G213" s="4">
        <v>290</v>
      </c>
      <c r="H213" s="5">
        <f>G$231*D213</f>
        <v>44.87817258883249</v>
      </c>
      <c r="I213" s="5">
        <f>G213+H213</f>
        <v>334.8781725888325</v>
      </c>
      <c r="J213" s="4"/>
      <c r="K213" s="4"/>
      <c r="L213" s="4"/>
    </row>
    <row r="214" spans="1:12" ht="12.75">
      <c r="A214" s="4" t="s">
        <v>131</v>
      </c>
      <c r="B214" s="4" t="s">
        <v>132</v>
      </c>
      <c r="C214" s="4">
        <v>1</v>
      </c>
      <c r="D214" s="4">
        <v>1</v>
      </c>
      <c r="E214" s="4">
        <v>252.52</v>
      </c>
      <c r="F214" s="4">
        <v>15</v>
      </c>
      <c r="G214" s="4">
        <v>290</v>
      </c>
      <c r="H214" s="5">
        <f>G$231*D214</f>
        <v>44.87817258883249</v>
      </c>
      <c r="I214" s="5">
        <f>G214+H214</f>
        <v>334.8781725888325</v>
      </c>
      <c r="J214" s="4"/>
      <c r="K214" s="4"/>
      <c r="L214" s="4"/>
    </row>
    <row r="215" spans="1:12" ht="12.75">
      <c r="A215" s="4" t="s">
        <v>131</v>
      </c>
      <c r="B215" s="4" t="s">
        <v>132</v>
      </c>
      <c r="C215" s="4">
        <v>1</v>
      </c>
      <c r="D215" s="4">
        <v>1</v>
      </c>
      <c r="E215" s="4">
        <v>252.52</v>
      </c>
      <c r="F215" s="4">
        <v>15</v>
      </c>
      <c r="G215" s="4">
        <v>290</v>
      </c>
      <c r="H215" s="5">
        <f>G$231*D215</f>
        <v>44.87817258883249</v>
      </c>
      <c r="I215" s="5">
        <f>G215+H215</f>
        <v>334.8781725888325</v>
      </c>
      <c r="J215" s="4"/>
      <c r="K215" s="4"/>
      <c r="L215" s="4"/>
    </row>
    <row r="216" spans="1:12" ht="12.75">
      <c r="A216" s="4" t="s">
        <v>131</v>
      </c>
      <c r="B216" s="4" t="s">
        <v>17</v>
      </c>
      <c r="C216" s="4">
        <v>1</v>
      </c>
      <c r="D216" s="4">
        <v>1</v>
      </c>
      <c r="E216" s="4">
        <v>92</v>
      </c>
      <c r="F216" s="4">
        <v>15</v>
      </c>
      <c r="G216" s="4">
        <v>106</v>
      </c>
      <c r="H216" s="5">
        <f>G$231*D216</f>
        <v>44.87817258883249</v>
      </c>
      <c r="I216" s="5">
        <f>G216+H216</f>
        <v>150.87817258883248</v>
      </c>
      <c r="J216" s="4"/>
      <c r="K216" s="4"/>
      <c r="L216" s="4"/>
    </row>
    <row r="217" spans="1:12" ht="12.75">
      <c r="A217" s="4" t="s">
        <v>131</v>
      </c>
      <c r="B217" s="4" t="s">
        <v>17</v>
      </c>
      <c r="C217" s="4">
        <v>1</v>
      </c>
      <c r="D217" s="4">
        <v>1</v>
      </c>
      <c r="E217" s="4">
        <v>92</v>
      </c>
      <c r="F217" s="4">
        <v>15</v>
      </c>
      <c r="G217" s="4">
        <v>106</v>
      </c>
      <c r="H217" s="5">
        <f>G$231*D217</f>
        <v>44.87817258883249</v>
      </c>
      <c r="I217" s="5">
        <f>G217+H217</f>
        <v>150.87817258883248</v>
      </c>
      <c r="J217" s="4"/>
      <c r="K217" s="4"/>
      <c r="L217" s="4"/>
    </row>
    <row r="218" spans="1:12" ht="12.75">
      <c r="A218" s="4" t="s">
        <v>131</v>
      </c>
      <c r="B218" s="4" t="s">
        <v>17</v>
      </c>
      <c r="C218" s="4">
        <v>1</v>
      </c>
      <c r="D218" s="4">
        <v>1</v>
      </c>
      <c r="E218" s="4">
        <v>92</v>
      </c>
      <c r="F218" s="4">
        <v>15</v>
      </c>
      <c r="G218" s="4">
        <v>106</v>
      </c>
      <c r="H218" s="5">
        <f>G$231*D218</f>
        <v>44.87817258883249</v>
      </c>
      <c r="I218" s="5">
        <f>G218+H218</f>
        <v>150.87817258883248</v>
      </c>
      <c r="J218" s="4"/>
      <c r="K218" s="4"/>
      <c r="L218" s="4"/>
    </row>
    <row r="219" spans="1:12" ht="12.75">
      <c r="A219" s="4" t="s">
        <v>131</v>
      </c>
      <c r="B219" s="4" t="s">
        <v>17</v>
      </c>
      <c r="C219" s="4">
        <v>1</v>
      </c>
      <c r="D219" s="4">
        <v>1</v>
      </c>
      <c r="E219" s="4">
        <v>92</v>
      </c>
      <c r="F219" s="4">
        <v>15</v>
      </c>
      <c r="G219" s="4">
        <v>106</v>
      </c>
      <c r="H219" s="5">
        <f>G$231*D219</f>
        <v>44.87817258883249</v>
      </c>
      <c r="I219" s="5">
        <f>G219+H219</f>
        <v>150.87817258883248</v>
      </c>
      <c r="J219" s="4"/>
      <c r="K219" s="4"/>
      <c r="L219" s="4"/>
    </row>
    <row r="220" spans="1:12" ht="12.75">
      <c r="A220" s="4" t="s">
        <v>131</v>
      </c>
      <c r="B220" s="4" t="s">
        <v>17</v>
      </c>
      <c r="C220" s="4">
        <v>1</v>
      </c>
      <c r="D220" s="4">
        <v>1</v>
      </c>
      <c r="E220" s="4">
        <v>92</v>
      </c>
      <c r="F220" s="4">
        <v>15</v>
      </c>
      <c r="G220" s="4">
        <v>106</v>
      </c>
      <c r="H220" s="5">
        <f>G$231*D220</f>
        <v>44.87817258883249</v>
      </c>
      <c r="I220" s="5">
        <f>G220+H220</f>
        <v>150.87817258883248</v>
      </c>
      <c r="J220" s="4"/>
      <c r="K220" s="4"/>
      <c r="L220" s="4"/>
    </row>
    <row r="221" spans="1:12" ht="12.75">
      <c r="A221" s="4" t="s">
        <v>131</v>
      </c>
      <c r="B221" s="4" t="s">
        <v>17</v>
      </c>
      <c r="C221" s="4">
        <v>1</v>
      </c>
      <c r="D221" s="4">
        <v>1</v>
      </c>
      <c r="E221" s="4">
        <v>92</v>
      </c>
      <c r="F221" s="4">
        <v>15</v>
      </c>
      <c r="G221" s="4">
        <v>106</v>
      </c>
      <c r="H221" s="5">
        <f>G$231*D221</f>
        <v>44.87817258883249</v>
      </c>
      <c r="I221" s="5">
        <f>G221+H221</f>
        <v>150.87817258883248</v>
      </c>
      <c r="J221" s="4"/>
      <c r="K221" s="4"/>
      <c r="L221" s="4"/>
    </row>
    <row r="222" spans="1:12" ht="12.75">
      <c r="A222" s="4" t="s">
        <v>131</v>
      </c>
      <c r="B222" s="4" t="s">
        <v>17</v>
      </c>
      <c r="C222" s="4">
        <v>1</v>
      </c>
      <c r="D222" s="4">
        <v>1</v>
      </c>
      <c r="E222" s="4">
        <v>92</v>
      </c>
      <c r="F222" s="4">
        <v>15</v>
      </c>
      <c r="G222" s="4">
        <v>106</v>
      </c>
      <c r="H222" s="5">
        <f>G$231*D222</f>
        <v>44.87817258883249</v>
      </c>
      <c r="I222" s="5">
        <f>G222+H222</f>
        <v>150.87817258883248</v>
      </c>
      <c r="J222" s="4"/>
      <c r="K222" s="4"/>
      <c r="L222" s="4"/>
    </row>
    <row r="223" spans="1:12" ht="12.75">
      <c r="A223" s="4" t="s">
        <v>131</v>
      </c>
      <c r="B223" s="4" t="s">
        <v>17</v>
      </c>
      <c r="C223" s="4">
        <v>1</v>
      </c>
      <c r="D223" s="4">
        <v>1</v>
      </c>
      <c r="E223" s="4">
        <v>92</v>
      </c>
      <c r="F223" s="4">
        <v>15</v>
      </c>
      <c r="G223" s="4">
        <v>106</v>
      </c>
      <c r="H223" s="5">
        <f>G$231*D223</f>
        <v>44.87817258883249</v>
      </c>
      <c r="I223" s="5">
        <f>G223+H223</f>
        <v>150.87817258883248</v>
      </c>
      <c r="J223" s="4"/>
      <c r="K223" s="4"/>
      <c r="L223" s="4"/>
    </row>
    <row r="224" spans="1:12" ht="12.75">
      <c r="A224" s="4" t="s">
        <v>131</v>
      </c>
      <c r="B224" s="4" t="s">
        <v>17</v>
      </c>
      <c r="C224" s="4">
        <v>1</v>
      </c>
      <c r="D224" s="4">
        <v>1</v>
      </c>
      <c r="E224" s="4">
        <v>92</v>
      </c>
      <c r="F224" s="4">
        <v>15</v>
      </c>
      <c r="G224" s="4">
        <v>106</v>
      </c>
      <c r="H224" s="5">
        <f>G$231*D224</f>
        <v>44.87817258883249</v>
      </c>
      <c r="I224" s="5">
        <f>G224+H224</f>
        <v>150.87817258883248</v>
      </c>
      <c r="J224" s="4"/>
      <c r="K224" s="4"/>
      <c r="L224" s="4"/>
    </row>
    <row r="225" spans="1:12" ht="12.75">
      <c r="A225" s="4" t="s">
        <v>131</v>
      </c>
      <c r="B225" s="4" t="s">
        <v>135</v>
      </c>
      <c r="C225" s="4">
        <v>1</v>
      </c>
      <c r="D225" s="4">
        <v>1</v>
      </c>
      <c r="E225" s="4">
        <v>197.06</v>
      </c>
      <c r="F225" s="4">
        <v>15</v>
      </c>
      <c r="G225" s="4">
        <v>227</v>
      </c>
      <c r="H225" s="5">
        <f>G$231*D225</f>
        <v>44.87817258883249</v>
      </c>
      <c r="I225" s="5">
        <f>G225+H225</f>
        <v>271.8781725888325</v>
      </c>
      <c r="J225" s="4"/>
      <c r="K225" s="4"/>
      <c r="L225" s="4"/>
    </row>
    <row r="226" spans="1:9" ht="12.75">
      <c r="A226" s="10"/>
      <c r="B226" s="10"/>
      <c r="C226" s="10"/>
      <c r="D226" s="10"/>
      <c r="E226" s="10"/>
      <c r="F226" s="10"/>
      <c r="G226" s="10"/>
      <c r="H226" s="11">
        <f>SUM(H205:H225)</f>
        <v>852.6852791878176</v>
      </c>
      <c r="I226" s="11"/>
    </row>
    <row r="227" spans="1:9" ht="12.7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2.7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2.75">
      <c r="A229" s="10"/>
      <c r="B229" s="10"/>
      <c r="C229" s="10"/>
      <c r="D229" s="10">
        <f>SUM(D2:D226)</f>
        <v>196.99999999999997</v>
      </c>
      <c r="E229" s="10"/>
      <c r="F229" s="10"/>
      <c r="G229" s="10"/>
      <c r="H229" s="10"/>
      <c r="I229" s="10"/>
    </row>
    <row r="230" spans="1:9" ht="12.7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2.75">
      <c r="A231" s="10"/>
      <c r="B231" s="10"/>
      <c r="C231" s="10"/>
      <c r="D231" s="10"/>
      <c r="E231" s="10">
        <v>38421.18</v>
      </c>
      <c r="F231" s="10"/>
      <c r="G231" s="10">
        <f>E233/D229</f>
        <v>44.87817258883249</v>
      </c>
      <c r="H231" s="10"/>
      <c r="I231" s="10"/>
    </row>
    <row r="232" spans="1:9" ht="12.7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2.75">
      <c r="A233" s="10"/>
      <c r="B233" s="10"/>
      <c r="C233" s="10"/>
      <c r="D233" s="10"/>
      <c r="E233" s="10">
        <v>8841</v>
      </c>
      <c r="F233" s="10"/>
      <c r="G233" s="10"/>
      <c r="H233" s="10"/>
      <c r="I233" s="10"/>
    </row>
    <row r="234" spans="1:9" ht="12.75">
      <c r="A234" s="10"/>
      <c r="B234" s="10"/>
      <c r="C234" s="10"/>
      <c r="D234" s="10"/>
      <c r="E234" s="10"/>
      <c r="F234" s="10"/>
      <c r="G234" s="10"/>
      <c r="H234" s="10"/>
      <c r="I234" s="10"/>
    </row>
  </sheetData>
  <sheetProtection formatCells="0" formatColumns="0" formatRows="0" insertColumns="0" insertRows="0" insertHyperlinks="0" deleteColumns="0" deleteRows="0" sort="0" autoFilter="0" pivotTables="0"/>
  <hyperlinks>
    <hyperlink ref="A210" r:id="rId1" display="Мел@мори"/>
  </hyperlink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2017-02-19T09:35:01Z</cp:lastPrinted>
  <dcterms:created xsi:type="dcterms:W3CDTF">2017-02-17T12:56:09Z</dcterms:created>
  <dcterms:modified xsi:type="dcterms:W3CDTF">2017-02-22T06:35:01Z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