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70923" sheetId="1" r:id="rId1"/>
  </sheets>
  <definedNames/>
  <calcPr fullCalcOnLoad="1"/>
</workbook>
</file>

<file path=xl/sharedStrings.xml><?xml version="1.0" encoding="utf-8"?>
<sst xmlns="http://schemas.openxmlformats.org/spreadsheetml/2006/main" count="400" uniqueCount="176">
  <si>
    <t>УЗ</t>
  </si>
  <si>
    <t>Заказ</t>
  </si>
  <si>
    <t>Кол-во</t>
  </si>
  <si>
    <t>Цена за ед.</t>
  </si>
  <si>
    <t>%</t>
  </si>
  <si>
    <t>Стоимость</t>
  </si>
  <si>
    <t>ТР</t>
  </si>
  <si>
    <t>Коммент для УЗ</t>
  </si>
  <si>
    <t>@ks@no4k@</t>
  </si>
  <si>
    <t>Сироп апельсин</t>
  </si>
  <si>
    <t>Сок Яблоко сладкое цена 253,26</t>
  </si>
  <si>
    <t>Al't</t>
  </si>
  <si>
    <t>Сироп Мохито</t>
  </si>
  <si>
    <t>anuiri</t>
  </si>
  <si>
    <t>Конфитюр Лимонный 1кг 184,47 руб</t>
  </si>
  <si>
    <t>anutka_ch</t>
  </si>
  <si>
    <t>Топпинг карамель 220гр</t>
  </si>
  <si>
    <t>Сироп клубника с стекле</t>
  </si>
  <si>
    <t>Bagaulina</t>
  </si>
  <si>
    <t>Сироп пина колада стекло</t>
  </si>
  <si>
    <t>Bagira7611</t>
  </si>
  <si>
    <t>Сироп пина колада стекло цена 219р</t>
  </si>
  <si>
    <t>Сироп голубой кюрасао в стекле цена 190руб</t>
  </si>
  <si>
    <t>cat4</t>
  </si>
  <si>
    <t>Сироп лесной орех</t>
  </si>
  <si>
    <t>elampia</t>
  </si>
  <si>
    <t>Сироп Мята</t>
  </si>
  <si>
    <t>Сироп Айреш крим</t>
  </si>
  <si>
    <t>сироп ванильный в стекле</t>
  </si>
  <si>
    <t>Evg-17</t>
  </si>
  <si>
    <t>Сок Яблоко кислое (зеленое яблоко)</t>
  </si>
  <si>
    <t>evgenkalasch</t>
  </si>
  <si>
    <t>Evidence</t>
  </si>
  <si>
    <t>Пюре томатное</t>
  </si>
  <si>
    <t>Galiya</t>
  </si>
  <si>
    <t>Сироп Айреш крим 1л</t>
  </si>
  <si>
    <t>Топпинг шоколад 1кг</t>
  </si>
  <si>
    <t>Конфитюр Персиковый 1кг</t>
  </si>
  <si>
    <t>Топпинг Карамель 1кг</t>
  </si>
  <si>
    <t>Сироп Арбузный 1л</t>
  </si>
  <si>
    <t>Inna_A</t>
  </si>
  <si>
    <t>Конфитюр Вишневый</t>
  </si>
  <si>
    <t>Сок Мультифрукт</t>
  </si>
  <si>
    <t>Конфитюр Малиновый</t>
  </si>
  <si>
    <t>Irinka-808</t>
  </si>
  <si>
    <t>Сироп тархун</t>
  </si>
  <si>
    <t>Топпинг Карамель</t>
  </si>
  <si>
    <t>Jean</t>
  </si>
  <si>
    <t>Сок грушевый цена</t>
  </si>
  <si>
    <t>Сок Яблоко сладкое</t>
  </si>
  <si>
    <t>Jonna</t>
  </si>
  <si>
    <t>Сок грушевый</t>
  </si>
  <si>
    <t>Сок Ананас</t>
  </si>
  <si>
    <t>kolamba</t>
  </si>
  <si>
    <t>Топпинг шоколад</t>
  </si>
  <si>
    <t>KutoLena</t>
  </si>
  <si>
    <t>lencherri</t>
  </si>
  <si>
    <t>сироп мохито</t>
  </si>
  <si>
    <t>Marina1505</t>
  </si>
  <si>
    <t>mashuk11</t>
  </si>
  <si>
    <t>Сироп голубой кюрасао</t>
  </si>
  <si>
    <t>Maya2004-2007</t>
  </si>
  <si>
    <t>Сироп Арбуз 1 кг</t>
  </si>
  <si>
    <t>Пюре томатное 1кг</t>
  </si>
  <si>
    <t>Merteiy</t>
  </si>
  <si>
    <t>mila1977</t>
  </si>
  <si>
    <t>Namalice</t>
  </si>
  <si>
    <t>nayata</t>
  </si>
  <si>
    <t>Сок Черешня</t>
  </si>
  <si>
    <t>Neon4</t>
  </si>
  <si>
    <t>Пюре томатное цена</t>
  </si>
  <si>
    <t>Сок грушевый цена 230,01</t>
  </si>
  <si>
    <t>Сироп Тархун 1кг</t>
  </si>
  <si>
    <t>nikinamama</t>
  </si>
  <si>
    <t>топпинг карамель 1 кг</t>
  </si>
  <si>
    <t>Olik1000</t>
  </si>
  <si>
    <t>Olya_tst</t>
  </si>
  <si>
    <t>Сироп Апельсин</t>
  </si>
  <si>
    <t>ozheltikova</t>
  </si>
  <si>
    <t>screw-nut</t>
  </si>
  <si>
    <t>Сироп лесной орех стекло</t>
  </si>
  <si>
    <t>Сок Яблоко кислое</t>
  </si>
  <si>
    <t>Selena05</t>
  </si>
  <si>
    <t>stalker-vitjaz</t>
  </si>
  <si>
    <t>Sweet742</t>
  </si>
  <si>
    <t>Tane4ka.pt</t>
  </si>
  <si>
    <t>Tatam</t>
  </si>
  <si>
    <t>Сироп Арбузный цена 198руб</t>
  </si>
  <si>
    <t>Tin27</t>
  </si>
  <si>
    <t>Treysi</t>
  </si>
  <si>
    <t>Сироп Гренадин</t>
  </si>
  <si>
    <t>Сироп Голубой Кюрасао 1кг</t>
  </si>
  <si>
    <t>Veolika</t>
  </si>
  <si>
    <t>Сироп Айреш крим цена 198руб</t>
  </si>
  <si>
    <t>volk2005</t>
  </si>
  <si>
    <t>Сок Мультифрукт цена 312,33</t>
  </si>
  <si>
    <t>Пюре томатное цена 92,00руб</t>
  </si>
  <si>
    <t>Сироп Мохито цена 198руб</t>
  </si>
  <si>
    <t>wonderjul</t>
  </si>
  <si>
    <t>Сироп голубой кюрасао в стекле</t>
  </si>
  <si>
    <t>YFLT;LF</t>
  </si>
  <si>
    <t>АриИнна</t>
  </si>
  <si>
    <t>Асютка</t>
  </si>
  <si>
    <t>Сироп Гренадин в стекле</t>
  </si>
  <si>
    <t>Вадюхина мама</t>
  </si>
  <si>
    <t>Сок Яблоко кислое (зеленое яблоко) цена цена 238,14</t>
  </si>
  <si>
    <t>Сок Черешня цена цена 714,90 сладкая</t>
  </si>
  <si>
    <t>Топпинг шоколад 1кг цена 209,18</t>
  </si>
  <si>
    <t>Гномелло</t>
  </si>
  <si>
    <t>Губка</t>
  </si>
  <si>
    <t>Сироп апельсин цена 167руб</t>
  </si>
  <si>
    <t>сироп ванильный в стекле цена 195руб</t>
  </si>
  <si>
    <t>Дарья П.</t>
  </si>
  <si>
    <t>Дракон 2012</t>
  </si>
  <si>
    <t>Кена 1973</t>
  </si>
  <si>
    <t>Леонора Ковалева</t>
  </si>
  <si>
    <t>Лилуйка</t>
  </si>
  <si>
    <t>Сироп Арбузный</t>
  </si>
  <si>
    <t>мари-кир</t>
  </si>
  <si>
    <t>Машка-Мамашка</t>
  </si>
  <si>
    <t>Топпинг карамель 220гр цена 78,37руб</t>
  </si>
  <si>
    <t>Мел@мори</t>
  </si>
  <si>
    <t>Мила80</t>
  </si>
  <si>
    <t>Михайлец</t>
  </si>
  <si>
    <t>Топпинг Карамель 0,22кг</t>
  </si>
  <si>
    <t>НаВи2</t>
  </si>
  <si>
    <t>Сироп в стекле Мохито 1л</t>
  </si>
  <si>
    <t>Сироп Карамель в стекле</t>
  </si>
  <si>
    <t>Сироп Клубника в стекле</t>
  </si>
  <si>
    <t>Сироп в стекле Айриш-Крим 1л</t>
  </si>
  <si>
    <t>Сироп в стекле Амаретто 1л</t>
  </si>
  <si>
    <t>Надя2010</t>
  </si>
  <si>
    <t>Ната****</t>
  </si>
  <si>
    <t>НАТАЛИ БОЯРКИНА</t>
  </si>
  <si>
    <t>Сок ананас</t>
  </si>
  <si>
    <t>Натали@Натали</t>
  </si>
  <si>
    <t>натаП</t>
  </si>
  <si>
    <t>Натка@</t>
  </si>
  <si>
    <t>Сироп гренадин в стекле</t>
  </si>
  <si>
    <t>Натусь</t>
  </si>
  <si>
    <t>Олеся лиса</t>
  </si>
  <si>
    <t>Референт</t>
  </si>
  <si>
    <t>Роман 82</t>
  </si>
  <si>
    <t>Сироп мята</t>
  </si>
  <si>
    <t>Рыженькая Belka</t>
  </si>
  <si>
    <t>Светлана В.</t>
  </si>
  <si>
    <t>Селянка</t>
  </si>
  <si>
    <t>Конфитюр Клубничный</t>
  </si>
  <si>
    <t>Сиб_Ирина</t>
  </si>
  <si>
    <t>тамагочи</t>
  </si>
  <si>
    <t>Юлечка1980</t>
  </si>
  <si>
    <t>Юлиска</t>
  </si>
  <si>
    <t>сок грушевый</t>
  </si>
  <si>
    <t>Юльчик12</t>
  </si>
  <si>
    <t>конфитюр персиковый</t>
  </si>
  <si>
    <t>конфитюр малиновый</t>
  </si>
  <si>
    <t>конфитюр киви</t>
  </si>
  <si>
    <t>_camomile</t>
  </si>
  <si>
    <t>_Дарья_</t>
  </si>
  <si>
    <t>ягодка</t>
  </si>
  <si>
    <t>КГ</t>
  </si>
  <si>
    <t>Итого</t>
  </si>
  <si>
    <t>Оплачено</t>
  </si>
  <si>
    <t>Долг/перплата</t>
  </si>
  <si>
    <t>Оплата ТР</t>
  </si>
  <si>
    <t xml:space="preserve">Пюре томатное </t>
  </si>
  <si>
    <t>Топпинг карамель</t>
  </si>
  <si>
    <t>Пристрой</t>
  </si>
  <si>
    <t>Сироп клубника в стекле</t>
  </si>
  <si>
    <t>придет с СП50</t>
  </si>
  <si>
    <t>52,221,84</t>
  </si>
  <si>
    <t>только 1шт</t>
  </si>
  <si>
    <t>пАРТа</t>
  </si>
  <si>
    <t>Oly_K</t>
  </si>
  <si>
    <t>долг1р</t>
  </si>
  <si>
    <t>долг8р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</si>
</sst>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b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0.39998000860214233"/>
      <name val="Arial"/>
      <family val="2"/>
    </font>
    <font>
      <sz val="10"/>
      <color theme="0"/>
      <name val="Arial"/>
      <family val="2"/>
    </font>
    <font>
      <b/>
      <sz val="10"/>
      <color theme="9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3" fillId="0" borderId="10" xfId="0" applyFont="1" applyFill="1" applyBorder="1" applyAlignment="1" applyProtection="1">
      <alignment horizontal="center" wrapText="1"/>
      <protection/>
    </xf>
    <xf numFmtId="0" fontId="0" fillId="5" borderId="0" xfId="0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"/>
  <sheetViews>
    <sheetView tabSelected="1" workbookViewId="0" topLeftCell="A23">
      <selection activeCell="P42" sqref="P42"/>
    </sheetView>
  </sheetViews>
  <sheetFormatPr defaultColWidth="9.140625" defaultRowHeight="12.75"/>
  <cols>
    <col min="1" max="1" width="19.28125" style="0" customWidth="1"/>
    <col min="2" max="2" width="23.8515625" style="0" customWidth="1"/>
    <col min="3" max="4" width="7.00390625" style="0" customWidth="1"/>
    <col min="5" max="5" width="8.00390625" style="0" customWidth="1"/>
    <col min="6" max="6" width="5.00390625" style="0" customWidth="1"/>
    <col min="7" max="7" width="7.7109375" style="0" customWidth="1"/>
    <col min="8" max="8" width="6.00390625" style="0" customWidth="1"/>
    <col min="9" max="9" width="8.7109375" style="0" customWidth="1"/>
    <col min="10" max="10" width="7.57421875" style="0" customWidth="1"/>
    <col min="11" max="11" width="8.28125" style="0" customWidth="1"/>
    <col min="12" max="12" width="8.57421875" style="0" customWidth="1"/>
    <col min="13" max="13" width="9.00390625" style="0" customWidth="1"/>
    <col min="14" max="15" width="15.00390625" style="0" customWidth="1"/>
    <col min="16" max="16" width="20.00390625" style="0" customWidth="1"/>
  </cols>
  <sheetData>
    <row r="1" spans="1:13" s="1" customFormat="1" ht="25.5">
      <c r="A1" s="2" t="s">
        <v>0</v>
      </c>
      <c r="B1" s="2" t="s">
        <v>1</v>
      </c>
      <c r="C1" s="2" t="s">
        <v>2</v>
      </c>
      <c r="D1" s="2" t="s">
        <v>160</v>
      </c>
      <c r="E1" s="3" t="s">
        <v>3</v>
      </c>
      <c r="F1" s="2" t="s">
        <v>4</v>
      </c>
      <c r="G1" s="3" t="s">
        <v>5</v>
      </c>
      <c r="H1" s="2" t="s">
        <v>6</v>
      </c>
      <c r="I1" s="2" t="s">
        <v>161</v>
      </c>
      <c r="J1" s="3" t="s">
        <v>162</v>
      </c>
      <c r="K1" s="3" t="s">
        <v>163</v>
      </c>
      <c r="L1" s="3" t="s">
        <v>164</v>
      </c>
      <c r="M1" s="12" t="s">
        <v>7</v>
      </c>
    </row>
    <row r="2" spans="1:13" ht="12.75">
      <c r="A2" s="4" t="s">
        <v>8</v>
      </c>
      <c r="B2" s="4" t="s">
        <v>9</v>
      </c>
      <c r="C2" s="4">
        <v>1</v>
      </c>
      <c r="D2" s="4">
        <v>1</v>
      </c>
      <c r="E2" s="4">
        <v>166.38</v>
      </c>
      <c r="F2" s="4">
        <v>15</v>
      </c>
      <c r="G2" s="4">
        <v>192</v>
      </c>
      <c r="H2" s="8">
        <f aca="true" t="shared" si="0" ref="H2:H65">G$273*D2</f>
        <v>34.35897435897433</v>
      </c>
      <c r="I2" s="8">
        <f>H2+G2</f>
        <v>226.35897435897434</v>
      </c>
      <c r="J2" s="4"/>
      <c r="K2" s="4"/>
      <c r="L2" s="4"/>
      <c r="M2" s="4"/>
    </row>
    <row r="3" spans="1:13" ht="12.75">
      <c r="A3" s="4" t="s">
        <v>8</v>
      </c>
      <c r="B3" s="4" t="s">
        <v>10</v>
      </c>
      <c r="C3" s="4">
        <v>1</v>
      </c>
      <c r="D3" s="4">
        <v>1</v>
      </c>
      <c r="E3" s="4">
        <v>252.52</v>
      </c>
      <c r="F3" s="4">
        <v>15</v>
      </c>
      <c r="G3" s="4">
        <v>291</v>
      </c>
      <c r="H3" s="8">
        <f t="shared" si="0"/>
        <v>34.35897435897433</v>
      </c>
      <c r="I3" s="8">
        <f aca="true" t="shared" si="1" ref="I3:I65">H3+G3</f>
        <v>325.3589743589743</v>
      </c>
      <c r="J3" s="4"/>
      <c r="K3" s="4"/>
      <c r="L3" s="4"/>
      <c r="M3" s="4"/>
    </row>
    <row r="4" spans="1:13" ht="12.75">
      <c r="A4" s="4"/>
      <c r="B4" s="4"/>
      <c r="C4" s="4"/>
      <c r="D4" s="4"/>
      <c r="E4" s="4"/>
      <c r="F4" s="4"/>
      <c r="G4" s="4"/>
      <c r="H4" s="8">
        <f t="shared" si="0"/>
        <v>0</v>
      </c>
      <c r="I4" s="9">
        <f>SUM(I2:I3)</f>
        <v>551.7179487179486</v>
      </c>
      <c r="J4" s="4">
        <v>483</v>
      </c>
      <c r="K4" s="8">
        <f>J4-I4</f>
        <v>-68.71794871794862</v>
      </c>
      <c r="L4" s="4"/>
      <c r="M4" s="4"/>
    </row>
    <row r="5" spans="1:13" ht="12.75">
      <c r="A5" s="4" t="s">
        <v>11</v>
      </c>
      <c r="B5" s="4" t="s">
        <v>12</v>
      </c>
      <c r="C5" s="4">
        <v>1</v>
      </c>
      <c r="D5" s="4">
        <v>1</v>
      </c>
      <c r="E5" s="4">
        <v>197.06</v>
      </c>
      <c r="F5" s="4">
        <v>15</v>
      </c>
      <c r="G5" s="4">
        <v>227</v>
      </c>
      <c r="H5" s="8">
        <f t="shared" si="0"/>
        <v>34.35897435897433</v>
      </c>
      <c r="I5" s="8">
        <f t="shared" si="1"/>
        <v>261.3589743589743</v>
      </c>
      <c r="J5" s="4"/>
      <c r="K5" s="4"/>
      <c r="L5" s="4"/>
      <c r="M5" s="4"/>
    </row>
    <row r="6" spans="1:13" ht="12.75">
      <c r="A6" s="4"/>
      <c r="B6" s="4"/>
      <c r="C6" s="4"/>
      <c r="D6" s="4"/>
      <c r="E6" s="4"/>
      <c r="F6" s="4"/>
      <c r="G6" s="4"/>
      <c r="H6" s="8">
        <f t="shared" si="0"/>
        <v>0</v>
      </c>
      <c r="I6" s="9">
        <f>SUM(I5)</f>
        <v>261.3589743589743</v>
      </c>
      <c r="J6" s="4">
        <v>227</v>
      </c>
      <c r="K6" s="8">
        <f>J6-I6</f>
        <v>-34.35897435897431</v>
      </c>
      <c r="L6" s="4"/>
      <c r="M6" s="4"/>
    </row>
    <row r="7" spans="1:13" ht="12.75">
      <c r="A7" s="4" t="s">
        <v>13</v>
      </c>
      <c r="B7" s="4" t="s">
        <v>14</v>
      </c>
      <c r="C7" s="4">
        <v>1</v>
      </c>
      <c r="D7" s="4">
        <v>1</v>
      </c>
      <c r="E7" s="4">
        <v>184.47</v>
      </c>
      <c r="F7" s="4">
        <v>15</v>
      </c>
      <c r="G7" s="4">
        <v>213</v>
      </c>
      <c r="H7" s="8">
        <f t="shared" si="0"/>
        <v>34.35897435897433</v>
      </c>
      <c r="I7" s="8">
        <f t="shared" si="1"/>
        <v>247.35897435897434</v>
      </c>
      <c r="J7" s="4"/>
      <c r="K7" s="4"/>
      <c r="L7" s="4"/>
      <c r="M7" s="4"/>
    </row>
    <row r="8" spans="1:13" ht="12.75">
      <c r="A8" s="4"/>
      <c r="B8" s="4"/>
      <c r="C8" s="4"/>
      <c r="D8" s="4"/>
      <c r="E8" s="4"/>
      <c r="F8" s="4"/>
      <c r="G8" s="4"/>
      <c r="H8" s="8">
        <f t="shared" si="0"/>
        <v>0</v>
      </c>
      <c r="I8" s="9">
        <f>SUM(I7)</f>
        <v>247.35897435897434</v>
      </c>
      <c r="J8" s="4">
        <v>213</v>
      </c>
      <c r="K8" s="10">
        <f>J8-I8</f>
        <v>-34.358974358974336</v>
      </c>
      <c r="L8" s="4">
        <v>34</v>
      </c>
      <c r="M8" s="4"/>
    </row>
    <row r="9" spans="1:13" ht="12.75">
      <c r="A9" s="4" t="s">
        <v>15</v>
      </c>
      <c r="B9" s="4" t="s">
        <v>16</v>
      </c>
      <c r="C9" s="4">
        <v>1</v>
      </c>
      <c r="D9" s="4">
        <v>0.22</v>
      </c>
      <c r="E9" s="4">
        <v>77.88</v>
      </c>
      <c r="F9" s="4">
        <v>15</v>
      </c>
      <c r="G9" s="4">
        <v>90</v>
      </c>
      <c r="H9" s="8">
        <f t="shared" si="0"/>
        <v>7.5589743589743525</v>
      </c>
      <c r="I9" s="8">
        <f t="shared" si="1"/>
        <v>97.55897435897435</v>
      </c>
      <c r="J9" s="4"/>
      <c r="K9" s="4"/>
      <c r="L9" s="4"/>
      <c r="M9" s="4"/>
    </row>
    <row r="10" spans="1:13" ht="12.75">
      <c r="A10" s="4" t="s">
        <v>15</v>
      </c>
      <c r="B10" s="4" t="s">
        <v>17</v>
      </c>
      <c r="C10" s="4">
        <v>1</v>
      </c>
      <c r="D10" s="4">
        <v>1.8</v>
      </c>
      <c r="E10" s="4">
        <v>207.68</v>
      </c>
      <c r="F10" s="4">
        <v>15</v>
      </c>
      <c r="G10" s="4">
        <v>239</v>
      </c>
      <c r="H10" s="8">
        <f t="shared" si="0"/>
        <v>61.8461538461538</v>
      </c>
      <c r="I10" s="8">
        <f t="shared" si="1"/>
        <v>300.8461538461538</v>
      </c>
      <c r="J10" s="4"/>
      <c r="K10" s="4"/>
      <c r="L10" s="4"/>
      <c r="M10" s="4"/>
    </row>
    <row r="11" spans="1:13" ht="12.75">
      <c r="A11" s="4"/>
      <c r="B11" s="4"/>
      <c r="C11" s="4"/>
      <c r="D11" s="4"/>
      <c r="E11" s="4"/>
      <c r="F11" s="4"/>
      <c r="G11" s="4"/>
      <c r="H11" s="8">
        <f t="shared" si="0"/>
        <v>0</v>
      </c>
      <c r="I11" s="9">
        <f>SUM(I9:I10)</f>
        <v>398.40512820512816</v>
      </c>
      <c r="J11" s="4">
        <v>329</v>
      </c>
      <c r="K11" s="10">
        <f>J11-I11</f>
        <v>-69.40512820512816</v>
      </c>
      <c r="L11" s="4">
        <v>69</v>
      </c>
      <c r="M11" s="4"/>
    </row>
    <row r="12" spans="1:13" ht="12.75">
      <c r="A12" s="4" t="s">
        <v>18</v>
      </c>
      <c r="B12" s="4" t="s">
        <v>19</v>
      </c>
      <c r="C12" s="4">
        <v>1</v>
      </c>
      <c r="D12" s="4">
        <v>1.8</v>
      </c>
      <c r="E12" s="4">
        <v>218.3</v>
      </c>
      <c r="F12" s="4">
        <v>15</v>
      </c>
      <c r="G12" s="4">
        <v>252</v>
      </c>
      <c r="H12" s="8">
        <f t="shared" si="0"/>
        <v>61.8461538461538</v>
      </c>
      <c r="I12" s="8">
        <f t="shared" si="1"/>
        <v>313.8461538461538</v>
      </c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8">
        <f t="shared" si="0"/>
        <v>0</v>
      </c>
      <c r="I13" s="9">
        <f>SUM(I12)</f>
        <v>313.8461538461538</v>
      </c>
      <c r="J13" s="4">
        <v>252</v>
      </c>
      <c r="K13" s="8">
        <f>J13-I13</f>
        <v>-61.84615384615381</v>
      </c>
      <c r="L13" s="4"/>
      <c r="M13" s="4"/>
    </row>
    <row r="14" spans="1:13" ht="12.75">
      <c r="A14" s="4" t="s">
        <v>20</v>
      </c>
      <c r="B14" s="4" t="s">
        <v>21</v>
      </c>
      <c r="C14" s="4">
        <v>1</v>
      </c>
      <c r="D14" s="4">
        <v>1.8</v>
      </c>
      <c r="E14" s="4">
        <v>218.3</v>
      </c>
      <c r="F14" s="4">
        <v>15</v>
      </c>
      <c r="G14" s="4">
        <v>252</v>
      </c>
      <c r="H14" s="8">
        <f t="shared" si="0"/>
        <v>61.8461538461538</v>
      </c>
      <c r="I14" s="8">
        <f t="shared" si="1"/>
        <v>313.8461538461538</v>
      </c>
      <c r="J14" s="4"/>
      <c r="K14" s="4"/>
      <c r="L14" s="4"/>
      <c r="M14" s="4"/>
    </row>
    <row r="15" spans="1:13" ht="12.75">
      <c r="A15" s="4" t="s">
        <v>20</v>
      </c>
      <c r="B15" s="4" t="s">
        <v>22</v>
      </c>
      <c r="C15" s="4">
        <v>1</v>
      </c>
      <c r="D15" s="4">
        <v>1.8</v>
      </c>
      <c r="E15" s="4">
        <v>189.98</v>
      </c>
      <c r="F15" s="4">
        <v>15</v>
      </c>
      <c r="G15" s="4">
        <v>219</v>
      </c>
      <c r="H15" s="8">
        <f t="shared" si="0"/>
        <v>61.8461538461538</v>
      </c>
      <c r="I15" s="8">
        <f t="shared" si="1"/>
        <v>280.8461538461538</v>
      </c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8">
        <f t="shared" si="0"/>
        <v>0</v>
      </c>
      <c r="I16" s="9">
        <f>SUM(I14:I15)</f>
        <v>594.6923076923076</v>
      </c>
      <c r="J16" s="4">
        <v>471</v>
      </c>
      <c r="K16" s="8">
        <f>J16-I16</f>
        <v>-123.69230769230762</v>
      </c>
      <c r="L16" s="4"/>
      <c r="M16" s="4"/>
    </row>
    <row r="17" spans="1:13" ht="12.75">
      <c r="A17" s="4" t="s">
        <v>23</v>
      </c>
      <c r="B17" s="4" t="s">
        <v>24</v>
      </c>
      <c r="C17" s="4">
        <v>1</v>
      </c>
      <c r="D17" s="4">
        <v>1.8</v>
      </c>
      <c r="E17" s="4">
        <v>234.82</v>
      </c>
      <c r="F17" s="4">
        <v>15</v>
      </c>
      <c r="G17" s="4">
        <v>271</v>
      </c>
      <c r="H17" s="8">
        <f t="shared" si="0"/>
        <v>61.8461538461538</v>
      </c>
      <c r="I17" s="8">
        <f t="shared" si="1"/>
        <v>332.8461538461538</v>
      </c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8">
        <f t="shared" si="0"/>
        <v>0</v>
      </c>
      <c r="I18" s="9">
        <f>SUM(I17)</f>
        <v>332.8461538461538</v>
      </c>
      <c r="J18" s="4">
        <v>271</v>
      </c>
      <c r="K18" s="8">
        <f>J18-I18</f>
        <v>-61.84615384615381</v>
      </c>
      <c r="L18" s="4"/>
      <c r="M18" s="4"/>
    </row>
    <row r="19" spans="1:13" ht="12.75">
      <c r="A19" s="4" t="s">
        <v>25</v>
      </c>
      <c r="B19" s="4" t="s">
        <v>26</v>
      </c>
      <c r="C19" s="4">
        <v>2</v>
      </c>
      <c r="D19" s="4">
        <v>2</v>
      </c>
      <c r="E19" s="4">
        <v>147.5</v>
      </c>
      <c r="F19" s="4">
        <v>15</v>
      </c>
      <c r="G19" s="4">
        <v>340</v>
      </c>
      <c r="H19" s="8">
        <f t="shared" si="0"/>
        <v>68.71794871794866</v>
      </c>
      <c r="I19" s="8">
        <f t="shared" si="1"/>
        <v>408.7179487179487</v>
      </c>
      <c r="J19" s="4"/>
      <c r="K19" s="4"/>
      <c r="L19" s="4"/>
      <c r="M19" s="4"/>
    </row>
    <row r="20" spans="1:13" ht="12.75">
      <c r="A20" s="4" t="s">
        <v>25</v>
      </c>
      <c r="B20" s="4" t="s">
        <v>27</v>
      </c>
      <c r="C20" s="4">
        <v>2</v>
      </c>
      <c r="D20" s="4">
        <v>2</v>
      </c>
      <c r="E20" s="4">
        <v>197.06</v>
      </c>
      <c r="F20" s="4">
        <v>15</v>
      </c>
      <c r="G20" s="4">
        <v>454</v>
      </c>
      <c r="H20" s="8">
        <f t="shared" si="0"/>
        <v>68.71794871794866</v>
      </c>
      <c r="I20" s="8">
        <f t="shared" si="1"/>
        <v>522.7179487179486</v>
      </c>
      <c r="J20" s="4"/>
      <c r="K20" s="4"/>
      <c r="L20" s="4"/>
      <c r="M20" s="4"/>
    </row>
    <row r="21" spans="1:13" ht="12.75">
      <c r="A21" s="4" t="s">
        <v>25</v>
      </c>
      <c r="B21" s="4" t="s">
        <v>28</v>
      </c>
      <c r="C21" s="4">
        <v>1</v>
      </c>
      <c r="D21" s="4">
        <v>1.8</v>
      </c>
      <c r="E21" s="4">
        <v>194.7</v>
      </c>
      <c r="F21" s="4">
        <v>15</v>
      </c>
      <c r="G21" s="4">
        <v>224</v>
      </c>
      <c r="H21" s="8">
        <f t="shared" si="0"/>
        <v>61.8461538461538</v>
      </c>
      <c r="I21" s="8">
        <f t="shared" si="1"/>
        <v>285.8461538461538</v>
      </c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8">
        <f t="shared" si="0"/>
        <v>0</v>
      </c>
      <c r="I22" s="9">
        <f>SUM(I19:I21)</f>
        <v>1217.282051282051</v>
      </c>
      <c r="J22" s="4">
        <v>1018</v>
      </c>
      <c r="K22" s="10">
        <f>J22-I22</f>
        <v>-199.28205128205104</v>
      </c>
      <c r="L22" s="4">
        <v>199</v>
      </c>
      <c r="M22" s="4"/>
    </row>
    <row r="23" spans="1:13" ht="12.75">
      <c r="A23" s="4" t="s">
        <v>29</v>
      </c>
      <c r="B23" s="4" t="s">
        <v>30</v>
      </c>
      <c r="C23" s="4">
        <v>2</v>
      </c>
      <c r="D23" s="4">
        <v>2</v>
      </c>
      <c r="E23" s="4">
        <v>237.18</v>
      </c>
      <c r="F23" s="4">
        <v>15</v>
      </c>
      <c r="G23" s="4">
        <v>546</v>
      </c>
      <c r="H23" s="8">
        <f t="shared" si="0"/>
        <v>68.71794871794866</v>
      </c>
      <c r="I23" s="8">
        <f t="shared" si="1"/>
        <v>614.7179487179486</v>
      </c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8">
        <f t="shared" si="0"/>
        <v>0</v>
      </c>
      <c r="I24" s="9">
        <f>SUM(I23)</f>
        <v>614.7179487179486</v>
      </c>
      <c r="J24" s="4">
        <v>546</v>
      </c>
      <c r="K24" s="8">
        <f>J24-I24</f>
        <v>-68.71794871794862</v>
      </c>
      <c r="L24" s="4"/>
      <c r="M24" s="4"/>
    </row>
    <row r="25" spans="1:13" ht="12.75">
      <c r="A25" s="4" t="s">
        <v>31</v>
      </c>
      <c r="B25" s="4" t="s">
        <v>16</v>
      </c>
      <c r="C25" s="4">
        <v>1</v>
      </c>
      <c r="D25" s="4">
        <v>0.22</v>
      </c>
      <c r="E25" s="4">
        <v>77.88</v>
      </c>
      <c r="F25" s="4">
        <v>15</v>
      </c>
      <c r="G25" s="4">
        <v>90</v>
      </c>
      <c r="H25" s="8">
        <f t="shared" si="0"/>
        <v>7.5589743589743525</v>
      </c>
      <c r="I25" s="8">
        <f t="shared" si="1"/>
        <v>97.55897435897435</v>
      </c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8">
        <f t="shared" si="0"/>
        <v>0</v>
      </c>
      <c r="I26" s="9">
        <f>SUM(I25)</f>
        <v>97.55897435897435</v>
      </c>
      <c r="J26" s="4">
        <v>90</v>
      </c>
      <c r="K26" s="8">
        <f>J26-I26</f>
        <v>-7.558974358974353</v>
      </c>
      <c r="L26" s="4"/>
      <c r="M26" s="4"/>
    </row>
    <row r="27" spans="1:13" ht="12.75">
      <c r="A27" s="4" t="s">
        <v>32</v>
      </c>
      <c r="B27" s="4" t="s">
        <v>33</v>
      </c>
      <c r="C27" s="4">
        <v>1</v>
      </c>
      <c r="D27" s="4">
        <v>1</v>
      </c>
      <c r="E27" s="4">
        <v>92</v>
      </c>
      <c r="F27" s="4">
        <v>1</v>
      </c>
      <c r="G27" s="4">
        <v>93</v>
      </c>
      <c r="H27" s="8">
        <f t="shared" si="0"/>
        <v>34.35897435897433</v>
      </c>
      <c r="I27" s="8">
        <f t="shared" si="1"/>
        <v>127.35897435897434</v>
      </c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8">
        <f t="shared" si="0"/>
        <v>0</v>
      </c>
      <c r="I28" s="9">
        <f>SUM(I27)</f>
        <v>127.35897435897434</v>
      </c>
      <c r="J28" s="4">
        <v>93</v>
      </c>
      <c r="K28" s="10">
        <f>J28-I28</f>
        <v>-34.358974358974336</v>
      </c>
      <c r="L28" s="4">
        <v>34</v>
      </c>
      <c r="M28" s="4"/>
    </row>
    <row r="29" spans="1:13" ht="12.75">
      <c r="A29" s="4" t="s">
        <v>34</v>
      </c>
      <c r="B29" s="4" t="s">
        <v>35</v>
      </c>
      <c r="C29" s="4">
        <v>1</v>
      </c>
      <c r="D29" s="4">
        <v>1</v>
      </c>
      <c r="E29" s="4">
        <v>197.06</v>
      </c>
      <c r="F29" s="4">
        <v>15</v>
      </c>
      <c r="G29" s="4">
        <v>227</v>
      </c>
      <c r="H29" s="8">
        <f t="shared" si="0"/>
        <v>34.35897435897433</v>
      </c>
      <c r="I29" s="8">
        <f t="shared" si="1"/>
        <v>261.3589743589743</v>
      </c>
      <c r="J29" s="4"/>
      <c r="K29" s="4"/>
      <c r="L29" s="4"/>
      <c r="M29" s="4"/>
    </row>
    <row r="30" spans="1:13" ht="12.75">
      <c r="A30" s="6" t="s">
        <v>34</v>
      </c>
      <c r="B30" s="6" t="s">
        <v>36</v>
      </c>
      <c r="C30" s="6">
        <v>1</v>
      </c>
      <c r="D30" s="6"/>
      <c r="E30" s="6">
        <v>208.86</v>
      </c>
      <c r="F30" s="6">
        <v>15</v>
      </c>
      <c r="G30" s="6">
        <v>241</v>
      </c>
      <c r="H30" s="8">
        <f t="shared" si="0"/>
        <v>0</v>
      </c>
      <c r="I30" s="8">
        <f t="shared" si="1"/>
        <v>241</v>
      </c>
      <c r="J30" s="6"/>
      <c r="K30" s="6"/>
      <c r="L30" s="6"/>
      <c r="M30" s="7" t="s">
        <v>169</v>
      </c>
    </row>
    <row r="31" spans="1:13" ht="12.75">
      <c r="A31" s="4" t="s">
        <v>34</v>
      </c>
      <c r="B31" s="4" t="s">
        <v>37</v>
      </c>
      <c r="C31" s="4">
        <v>1</v>
      </c>
      <c r="D31" s="4">
        <v>1</v>
      </c>
      <c r="E31" s="4">
        <v>168.74</v>
      </c>
      <c r="F31" s="4">
        <v>15</v>
      </c>
      <c r="G31" s="4">
        <v>195</v>
      </c>
      <c r="H31" s="8">
        <f t="shared" si="0"/>
        <v>34.35897435897433</v>
      </c>
      <c r="I31" s="8">
        <f t="shared" si="1"/>
        <v>229.35897435897434</v>
      </c>
      <c r="J31" s="4"/>
      <c r="K31" s="4"/>
      <c r="L31" s="4"/>
      <c r="M31" s="4"/>
    </row>
    <row r="32" spans="1:13" ht="12.75">
      <c r="A32" s="4" t="s">
        <v>34</v>
      </c>
      <c r="B32" s="4" t="s">
        <v>38</v>
      </c>
      <c r="C32" s="4">
        <v>1</v>
      </c>
      <c r="D32" s="4">
        <v>1</v>
      </c>
      <c r="E32" s="4">
        <v>225.38</v>
      </c>
      <c r="F32" s="4">
        <v>15</v>
      </c>
      <c r="G32" s="4">
        <v>260</v>
      </c>
      <c r="H32" s="8">
        <f t="shared" si="0"/>
        <v>34.35897435897433</v>
      </c>
      <c r="I32" s="8">
        <f t="shared" si="1"/>
        <v>294.3589743589743</v>
      </c>
      <c r="J32" s="4"/>
      <c r="K32" s="4"/>
      <c r="L32" s="4"/>
      <c r="M32" s="4"/>
    </row>
    <row r="33" spans="1:13" ht="12.75">
      <c r="A33" s="4" t="s">
        <v>34</v>
      </c>
      <c r="B33" s="4" t="s">
        <v>39</v>
      </c>
      <c r="C33" s="4">
        <v>1</v>
      </c>
      <c r="D33" s="4">
        <v>1</v>
      </c>
      <c r="E33" s="4">
        <v>197.06</v>
      </c>
      <c r="F33" s="4">
        <v>15</v>
      </c>
      <c r="G33" s="4">
        <v>227</v>
      </c>
      <c r="H33" s="8">
        <f t="shared" si="0"/>
        <v>34.35897435897433</v>
      </c>
      <c r="I33" s="8">
        <f t="shared" si="1"/>
        <v>261.3589743589743</v>
      </c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8">
        <f t="shared" si="0"/>
        <v>0</v>
      </c>
      <c r="I34" s="9">
        <f>SUM(I29:I33)</f>
        <v>1287.4358974358972</v>
      </c>
      <c r="J34" s="4">
        <v>1150</v>
      </c>
      <c r="K34" s="8">
        <f>J34-I34</f>
        <v>-137.43589743589723</v>
      </c>
      <c r="L34" s="4"/>
      <c r="M34" s="4"/>
    </row>
    <row r="35" spans="1:13" ht="12.75">
      <c r="A35" s="4" t="s">
        <v>40</v>
      </c>
      <c r="B35" s="4" t="s">
        <v>41</v>
      </c>
      <c r="C35" s="4">
        <v>1</v>
      </c>
      <c r="D35" s="4">
        <v>1</v>
      </c>
      <c r="E35" s="4">
        <v>184.47</v>
      </c>
      <c r="F35" s="4">
        <v>15</v>
      </c>
      <c r="G35" s="4">
        <v>213</v>
      </c>
      <c r="H35" s="8">
        <f t="shared" si="0"/>
        <v>34.35897435897433</v>
      </c>
      <c r="I35" s="8">
        <f t="shared" si="1"/>
        <v>247.35897435897434</v>
      </c>
      <c r="J35" s="4"/>
      <c r="K35" s="4"/>
      <c r="L35" s="4"/>
      <c r="M35" s="4"/>
    </row>
    <row r="36" spans="1:13" ht="12.75">
      <c r="A36" s="4" t="s">
        <v>40</v>
      </c>
      <c r="B36" s="4" t="s">
        <v>42</v>
      </c>
      <c r="C36" s="4">
        <v>1</v>
      </c>
      <c r="D36" s="4">
        <v>1</v>
      </c>
      <c r="E36" s="4">
        <v>311.52</v>
      </c>
      <c r="F36" s="4">
        <v>15</v>
      </c>
      <c r="G36" s="4">
        <v>359</v>
      </c>
      <c r="H36" s="8">
        <f t="shared" si="0"/>
        <v>34.35897435897433</v>
      </c>
      <c r="I36" s="8">
        <f t="shared" si="1"/>
        <v>393.3589743589743</v>
      </c>
      <c r="J36" s="4"/>
      <c r="K36" s="4"/>
      <c r="L36" s="4"/>
      <c r="M36" s="4"/>
    </row>
    <row r="37" spans="1:13" ht="12.75">
      <c r="A37" s="4" t="s">
        <v>40</v>
      </c>
      <c r="B37" s="4" t="s">
        <v>43</v>
      </c>
      <c r="C37" s="4">
        <v>1</v>
      </c>
      <c r="D37" s="4">
        <v>1</v>
      </c>
      <c r="E37" s="4">
        <v>210.21</v>
      </c>
      <c r="F37" s="4">
        <v>15</v>
      </c>
      <c r="G37" s="4">
        <v>242</v>
      </c>
      <c r="H37" s="8">
        <f t="shared" si="0"/>
        <v>34.35897435897433</v>
      </c>
      <c r="I37" s="8">
        <f t="shared" si="1"/>
        <v>276.3589743589743</v>
      </c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8">
        <f t="shared" si="0"/>
        <v>0</v>
      </c>
      <c r="I38" s="9">
        <f>SUM(I35:I37)</f>
        <v>917.0769230769229</v>
      </c>
      <c r="J38" s="4">
        <v>814</v>
      </c>
      <c r="K38" s="10">
        <f>J38-I38</f>
        <v>-103.07692307692287</v>
      </c>
      <c r="L38" s="4">
        <v>103</v>
      </c>
      <c r="M38" s="4"/>
    </row>
    <row r="39" spans="1:13" ht="12.75">
      <c r="A39" s="4" t="s">
        <v>44</v>
      </c>
      <c r="B39" s="4" t="s">
        <v>24</v>
      </c>
      <c r="C39" s="4">
        <v>1</v>
      </c>
      <c r="D39" s="4">
        <v>1.8</v>
      </c>
      <c r="E39" s="4">
        <v>234.82</v>
      </c>
      <c r="F39" s="4">
        <v>15</v>
      </c>
      <c r="G39" s="4">
        <v>271</v>
      </c>
      <c r="H39" s="8">
        <f t="shared" si="0"/>
        <v>61.8461538461538</v>
      </c>
      <c r="I39" s="8">
        <f t="shared" si="1"/>
        <v>332.8461538461538</v>
      </c>
      <c r="J39" s="4"/>
      <c r="K39" s="4"/>
      <c r="L39" s="4"/>
      <c r="M39" s="4"/>
    </row>
    <row r="40" spans="1:13" ht="12.75">
      <c r="A40" s="4" t="s">
        <v>44</v>
      </c>
      <c r="B40" s="4" t="s">
        <v>45</v>
      </c>
      <c r="C40" s="4">
        <v>1</v>
      </c>
      <c r="D40" s="4">
        <v>1</v>
      </c>
      <c r="E40" s="4">
        <v>197.06</v>
      </c>
      <c r="F40" s="4">
        <v>15</v>
      </c>
      <c r="G40" s="4">
        <v>227</v>
      </c>
      <c r="H40" s="8">
        <f t="shared" si="0"/>
        <v>34.35897435897433</v>
      </c>
      <c r="I40" s="8">
        <f t="shared" si="1"/>
        <v>261.3589743589743</v>
      </c>
      <c r="J40" s="4"/>
      <c r="K40" s="4"/>
      <c r="L40" s="4"/>
      <c r="M40" s="4"/>
    </row>
    <row r="41" spans="1:13" ht="12.75">
      <c r="A41" s="4" t="s">
        <v>44</v>
      </c>
      <c r="B41" s="4" t="s">
        <v>46</v>
      </c>
      <c r="C41" s="4">
        <v>1</v>
      </c>
      <c r="D41" s="4">
        <v>1</v>
      </c>
      <c r="E41" s="4">
        <v>225.38</v>
      </c>
      <c r="F41" s="4">
        <v>15</v>
      </c>
      <c r="G41" s="4">
        <v>260</v>
      </c>
      <c r="H41" s="8">
        <f t="shared" si="0"/>
        <v>34.35897435897433</v>
      </c>
      <c r="I41" s="8">
        <f t="shared" si="1"/>
        <v>294.3589743589743</v>
      </c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8">
        <f t="shared" si="0"/>
        <v>0</v>
      </c>
      <c r="I42" s="9">
        <f>SUM(I39:I41)</f>
        <v>888.5641025641025</v>
      </c>
      <c r="J42" s="4">
        <v>758</v>
      </c>
      <c r="K42" s="10">
        <f>J42-I42</f>
        <v>-130.56410256410254</v>
      </c>
      <c r="L42" s="4">
        <v>123</v>
      </c>
      <c r="M42" s="4" t="s">
        <v>175</v>
      </c>
    </row>
    <row r="43" spans="1:13" ht="12.75">
      <c r="A43" s="4" t="s">
        <v>47</v>
      </c>
      <c r="B43" s="4" t="s">
        <v>48</v>
      </c>
      <c r="C43" s="4">
        <v>1</v>
      </c>
      <c r="D43" s="4">
        <v>1</v>
      </c>
      <c r="E43" s="4">
        <v>228.92</v>
      </c>
      <c r="F43" s="4">
        <v>15</v>
      </c>
      <c r="G43" s="4">
        <v>264</v>
      </c>
      <c r="H43" s="8">
        <f t="shared" si="0"/>
        <v>34.35897435897433</v>
      </c>
      <c r="I43" s="8">
        <f t="shared" si="1"/>
        <v>298.3589743589743</v>
      </c>
      <c r="J43" s="4"/>
      <c r="K43" s="4"/>
      <c r="L43" s="4"/>
      <c r="M43" s="4"/>
    </row>
    <row r="44" spans="1:13" ht="12.75">
      <c r="A44" s="4" t="s">
        <v>47</v>
      </c>
      <c r="B44" s="4" t="s">
        <v>38</v>
      </c>
      <c r="C44" s="4">
        <v>1</v>
      </c>
      <c r="D44" s="4">
        <v>1</v>
      </c>
      <c r="E44" s="4">
        <v>225.38</v>
      </c>
      <c r="F44" s="4">
        <v>15</v>
      </c>
      <c r="G44" s="4">
        <v>260</v>
      </c>
      <c r="H44" s="8">
        <f t="shared" si="0"/>
        <v>34.35897435897433</v>
      </c>
      <c r="I44" s="8">
        <f t="shared" si="1"/>
        <v>294.3589743589743</v>
      </c>
      <c r="J44" s="4"/>
      <c r="K44" s="4"/>
      <c r="L44" s="4"/>
      <c r="M44" s="4"/>
    </row>
    <row r="45" spans="1:14" ht="12.75">
      <c r="A45" s="4" t="s">
        <v>47</v>
      </c>
      <c r="B45" s="4" t="s">
        <v>49</v>
      </c>
      <c r="C45" s="4">
        <v>2</v>
      </c>
      <c r="D45" s="4">
        <v>1</v>
      </c>
      <c r="E45" s="4">
        <v>252.52</v>
      </c>
      <c r="F45" s="4">
        <v>15</v>
      </c>
      <c r="G45" s="4">
        <v>291</v>
      </c>
      <c r="H45" s="8">
        <f t="shared" si="0"/>
        <v>34.35897435897433</v>
      </c>
      <c r="I45" s="8">
        <f t="shared" si="1"/>
        <v>325.3589743589743</v>
      </c>
      <c r="J45" s="4"/>
      <c r="K45" s="4"/>
      <c r="L45" s="4"/>
      <c r="M45" s="4"/>
      <c r="N45" s="13" t="s">
        <v>171</v>
      </c>
    </row>
    <row r="46" spans="1:13" ht="12.75">
      <c r="A46" s="4"/>
      <c r="B46" s="4"/>
      <c r="C46" s="4"/>
      <c r="D46" s="4"/>
      <c r="E46" s="4"/>
      <c r="F46" s="4"/>
      <c r="G46" s="4"/>
      <c r="H46" s="8">
        <f t="shared" si="0"/>
        <v>0</v>
      </c>
      <c r="I46" s="9">
        <f>SUM(I43:I45)</f>
        <v>918.0769230769229</v>
      </c>
      <c r="J46" s="4">
        <v>1105</v>
      </c>
      <c r="K46" s="10">
        <f>J46-I46</f>
        <v>186.92307692307713</v>
      </c>
      <c r="L46" s="4"/>
      <c r="M46" s="4"/>
    </row>
    <row r="47" spans="1:13" ht="12.75">
      <c r="A47" s="4" t="s">
        <v>50</v>
      </c>
      <c r="B47" s="4" t="s">
        <v>49</v>
      </c>
      <c r="C47" s="4">
        <v>1</v>
      </c>
      <c r="D47" s="4">
        <v>1</v>
      </c>
      <c r="E47" s="4">
        <v>252.52</v>
      </c>
      <c r="F47" s="4">
        <v>15</v>
      </c>
      <c r="G47" s="4">
        <v>291</v>
      </c>
      <c r="H47" s="8">
        <f t="shared" si="0"/>
        <v>34.35897435897433</v>
      </c>
      <c r="I47" s="8">
        <f t="shared" si="1"/>
        <v>325.3589743589743</v>
      </c>
      <c r="J47" s="4"/>
      <c r="K47" s="4"/>
      <c r="L47" s="4"/>
      <c r="M47" s="4"/>
    </row>
    <row r="48" spans="1:13" ht="12.75">
      <c r="A48" s="4" t="s">
        <v>50</v>
      </c>
      <c r="B48" s="4" t="s">
        <v>51</v>
      </c>
      <c r="C48" s="4">
        <v>1</v>
      </c>
      <c r="D48" s="4">
        <v>1</v>
      </c>
      <c r="E48" s="4">
        <v>228.92</v>
      </c>
      <c r="F48" s="4">
        <v>15</v>
      </c>
      <c r="G48" s="4">
        <v>264</v>
      </c>
      <c r="H48" s="8">
        <f t="shared" si="0"/>
        <v>34.35897435897433</v>
      </c>
      <c r="I48" s="8">
        <f t="shared" si="1"/>
        <v>298.3589743589743</v>
      </c>
      <c r="J48" s="4"/>
      <c r="K48" s="4"/>
      <c r="L48" s="4"/>
      <c r="M48" s="4"/>
    </row>
    <row r="49" spans="1:13" ht="12.75">
      <c r="A49" s="4" t="s">
        <v>50</v>
      </c>
      <c r="B49" s="4" t="s">
        <v>52</v>
      </c>
      <c r="C49" s="4">
        <v>1</v>
      </c>
      <c r="D49" s="4">
        <v>1</v>
      </c>
      <c r="E49" s="4">
        <v>512.12</v>
      </c>
      <c r="F49" s="4">
        <v>15</v>
      </c>
      <c r="G49" s="4">
        <v>589</v>
      </c>
      <c r="H49" s="8">
        <f t="shared" si="0"/>
        <v>34.35897435897433</v>
      </c>
      <c r="I49" s="8">
        <f t="shared" si="1"/>
        <v>623.3589743589744</v>
      </c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8">
        <f t="shared" si="0"/>
        <v>0</v>
      </c>
      <c r="I50" s="9">
        <f>SUM(I47:I49)</f>
        <v>1247.0769230769229</v>
      </c>
      <c r="J50" s="4">
        <v>1144</v>
      </c>
      <c r="K50" s="10">
        <f>J50-I50</f>
        <v>-103.07692307692287</v>
      </c>
      <c r="L50" s="4">
        <v>103</v>
      </c>
      <c r="M50" s="4"/>
    </row>
    <row r="51" spans="1:13" ht="12.75">
      <c r="A51" s="6" t="s">
        <v>53</v>
      </c>
      <c r="B51" s="6" t="s">
        <v>54</v>
      </c>
      <c r="C51" s="6">
        <v>1</v>
      </c>
      <c r="D51" s="6"/>
      <c r="E51" s="6">
        <v>208.86</v>
      </c>
      <c r="F51" s="6">
        <v>15</v>
      </c>
      <c r="G51" s="6">
        <v>241</v>
      </c>
      <c r="H51" s="8">
        <f t="shared" si="0"/>
        <v>0</v>
      </c>
      <c r="I51" s="8">
        <f t="shared" si="1"/>
        <v>241</v>
      </c>
      <c r="J51" s="6"/>
      <c r="K51" s="6"/>
      <c r="L51" s="6"/>
      <c r="M51" s="7" t="s">
        <v>169</v>
      </c>
    </row>
    <row r="52" spans="1:13" ht="12.75">
      <c r="A52" s="4"/>
      <c r="B52" s="4"/>
      <c r="C52" s="4"/>
      <c r="D52" s="4"/>
      <c r="E52" s="4"/>
      <c r="F52" s="4"/>
      <c r="G52" s="4"/>
      <c r="H52" s="8">
        <f t="shared" si="0"/>
        <v>0</v>
      </c>
      <c r="I52" s="9">
        <f>SUM(I51)</f>
        <v>241</v>
      </c>
      <c r="J52" s="4">
        <v>241</v>
      </c>
      <c r="K52" s="8">
        <f>J52-I52</f>
        <v>0</v>
      </c>
      <c r="L52" s="4"/>
      <c r="M52" s="4"/>
    </row>
    <row r="53" spans="1:13" ht="12.75">
      <c r="A53" s="4" t="s">
        <v>55</v>
      </c>
      <c r="B53" s="4" t="s">
        <v>38</v>
      </c>
      <c r="C53" s="4">
        <v>1</v>
      </c>
      <c r="D53" s="4">
        <v>1</v>
      </c>
      <c r="E53" s="4">
        <v>225.38</v>
      </c>
      <c r="F53" s="4">
        <v>15</v>
      </c>
      <c r="G53" s="4">
        <v>260</v>
      </c>
      <c r="H53" s="8">
        <f t="shared" si="0"/>
        <v>34.35897435897433</v>
      </c>
      <c r="I53" s="8">
        <f t="shared" si="1"/>
        <v>294.3589743589743</v>
      </c>
      <c r="J53" s="4"/>
      <c r="K53" s="4"/>
      <c r="L53" s="4"/>
      <c r="M53" s="4"/>
    </row>
    <row r="54" spans="1:13" ht="12.75">
      <c r="A54" s="4" t="s">
        <v>55</v>
      </c>
      <c r="B54" s="4" t="s">
        <v>33</v>
      </c>
      <c r="C54" s="4">
        <v>3</v>
      </c>
      <c r="D54" s="4">
        <v>3</v>
      </c>
      <c r="E54" s="4">
        <v>92</v>
      </c>
      <c r="F54" s="4">
        <v>15</v>
      </c>
      <c r="G54" s="4">
        <v>318</v>
      </c>
      <c r="H54" s="8">
        <f t="shared" si="0"/>
        <v>103.07692307692298</v>
      </c>
      <c r="I54" s="8">
        <f t="shared" si="1"/>
        <v>421.076923076923</v>
      </c>
      <c r="J54" s="4"/>
      <c r="K54" s="4"/>
      <c r="L54" s="4"/>
      <c r="M54" s="4"/>
    </row>
    <row r="55" spans="1:13" ht="12.75">
      <c r="A55" s="6" t="s">
        <v>55</v>
      </c>
      <c r="B55" s="6" t="s">
        <v>36</v>
      </c>
      <c r="C55" s="6">
        <v>1</v>
      </c>
      <c r="D55" s="6"/>
      <c r="E55" s="6">
        <v>208.86</v>
      </c>
      <c r="F55" s="6">
        <v>15</v>
      </c>
      <c r="G55" s="6">
        <v>241</v>
      </c>
      <c r="H55" s="8">
        <f t="shared" si="0"/>
        <v>0</v>
      </c>
      <c r="I55" s="8">
        <f t="shared" si="1"/>
        <v>241</v>
      </c>
      <c r="J55" s="6"/>
      <c r="K55" s="6"/>
      <c r="L55" s="6"/>
      <c r="M55" s="7" t="s">
        <v>169</v>
      </c>
    </row>
    <row r="56" spans="1:13" ht="12.75">
      <c r="A56" s="4"/>
      <c r="B56" s="4"/>
      <c r="C56" s="4"/>
      <c r="D56" s="4"/>
      <c r="E56" s="4"/>
      <c r="F56" s="4"/>
      <c r="G56" s="4"/>
      <c r="H56" s="8">
        <f t="shared" si="0"/>
        <v>0</v>
      </c>
      <c r="I56" s="9">
        <f>SUM(I53:I55)</f>
        <v>956.4358974358972</v>
      </c>
      <c r="J56" s="4">
        <v>819</v>
      </c>
      <c r="K56" s="10">
        <f>J56-I56</f>
        <v>-137.43589743589723</v>
      </c>
      <c r="L56" s="4">
        <v>137</v>
      </c>
      <c r="M56" s="4"/>
    </row>
    <row r="57" spans="1:13" ht="12.75">
      <c r="A57" s="4" t="s">
        <v>56</v>
      </c>
      <c r="B57" s="4" t="s">
        <v>57</v>
      </c>
      <c r="C57" s="4">
        <v>1</v>
      </c>
      <c r="D57" s="4">
        <v>1</v>
      </c>
      <c r="E57" s="4">
        <v>197.06</v>
      </c>
      <c r="F57" s="4">
        <v>15</v>
      </c>
      <c r="G57" s="4">
        <v>227</v>
      </c>
      <c r="H57" s="8">
        <f t="shared" si="0"/>
        <v>34.35897435897433</v>
      </c>
      <c r="I57" s="8">
        <f t="shared" si="1"/>
        <v>261.3589743589743</v>
      </c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8">
        <f t="shared" si="0"/>
        <v>0</v>
      </c>
      <c r="I58" s="9">
        <f>SUM(I57)</f>
        <v>261.3589743589743</v>
      </c>
      <c r="J58" s="4">
        <v>227</v>
      </c>
      <c r="K58" s="8">
        <f>J58-I58</f>
        <v>-34.35897435897431</v>
      </c>
      <c r="L58" s="4"/>
      <c r="M58" s="4"/>
    </row>
    <row r="59" spans="1:13" ht="12.75">
      <c r="A59" s="4" t="s">
        <v>58</v>
      </c>
      <c r="B59" s="4" t="s">
        <v>45</v>
      </c>
      <c r="C59" s="4">
        <v>1</v>
      </c>
      <c r="D59" s="4">
        <v>1</v>
      </c>
      <c r="E59" s="4">
        <v>197.06</v>
      </c>
      <c r="F59" s="4">
        <v>15</v>
      </c>
      <c r="G59" s="4">
        <v>227</v>
      </c>
      <c r="H59" s="8">
        <f t="shared" si="0"/>
        <v>34.35897435897433</v>
      </c>
      <c r="I59" s="8">
        <f t="shared" si="1"/>
        <v>261.3589743589743</v>
      </c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8">
        <f t="shared" si="0"/>
        <v>0</v>
      </c>
      <c r="I60" s="9">
        <f>SUM(I59)</f>
        <v>261.3589743589743</v>
      </c>
      <c r="J60" s="4">
        <v>227</v>
      </c>
      <c r="K60" s="8">
        <f>J60-I60</f>
        <v>-34.35897435897431</v>
      </c>
      <c r="L60" s="4"/>
      <c r="M60" s="4"/>
    </row>
    <row r="61" spans="1:13" ht="12.75">
      <c r="A61" s="6" t="s">
        <v>59</v>
      </c>
      <c r="B61" s="6" t="s">
        <v>60</v>
      </c>
      <c r="C61" s="4">
        <v>1</v>
      </c>
      <c r="D61" s="4"/>
      <c r="E61" s="4">
        <v>169.92</v>
      </c>
      <c r="F61" s="4">
        <v>15</v>
      </c>
      <c r="G61" s="4">
        <v>196</v>
      </c>
      <c r="H61" s="8">
        <f t="shared" si="0"/>
        <v>0</v>
      </c>
      <c r="I61" s="8">
        <f t="shared" si="1"/>
        <v>196</v>
      </c>
      <c r="J61" s="4"/>
      <c r="K61" s="4"/>
      <c r="L61" s="4"/>
      <c r="M61" s="7" t="s">
        <v>169</v>
      </c>
    </row>
    <row r="62" spans="1:13" ht="12.75">
      <c r="A62" s="4" t="s">
        <v>59</v>
      </c>
      <c r="B62" s="4" t="s">
        <v>52</v>
      </c>
      <c r="C62" s="4">
        <v>1</v>
      </c>
      <c r="D62" s="4">
        <v>1</v>
      </c>
      <c r="E62" s="4">
        <v>512.12</v>
      </c>
      <c r="F62" s="4">
        <v>15</v>
      </c>
      <c r="G62" s="4">
        <v>589</v>
      </c>
      <c r="H62" s="8">
        <f t="shared" si="0"/>
        <v>34.35897435897433</v>
      </c>
      <c r="I62" s="8">
        <f t="shared" si="1"/>
        <v>623.3589743589744</v>
      </c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8">
        <f t="shared" si="0"/>
        <v>0</v>
      </c>
      <c r="I63" s="9">
        <f>SUM(I61:I62)</f>
        <v>819.3589743589744</v>
      </c>
      <c r="J63" s="4">
        <v>785</v>
      </c>
      <c r="K63" s="8">
        <f>J63-I63</f>
        <v>-34.358974358974365</v>
      </c>
      <c r="L63" s="4"/>
      <c r="M63" s="4"/>
    </row>
    <row r="64" spans="1:13" ht="12.75">
      <c r="A64" s="4" t="s">
        <v>61</v>
      </c>
      <c r="B64" s="4" t="s">
        <v>62</v>
      </c>
      <c r="C64" s="4">
        <v>1</v>
      </c>
      <c r="D64" s="4">
        <v>1</v>
      </c>
      <c r="E64" s="4">
        <v>197.06</v>
      </c>
      <c r="F64" s="4">
        <v>15</v>
      </c>
      <c r="G64" s="4">
        <v>227</v>
      </c>
      <c r="H64" s="8">
        <f t="shared" si="0"/>
        <v>34.35897435897433</v>
      </c>
      <c r="I64" s="8">
        <f t="shared" si="1"/>
        <v>261.3589743589743</v>
      </c>
      <c r="J64" s="4"/>
      <c r="K64" s="4"/>
      <c r="L64" s="4"/>
      <c r="M64" s="4"/>
    </row>
    <row r="65" spans="1:13" ht="12.75">
      <c r="A65" s="4" t="s">
        <v>61</v>
      </c>
      <c r="B65" s="4" t="s">
        <v>63</v>
      </c>
      <c r="C65" s="4">
        <v>3</v>
      </c>
      <c r="D65" s="4">
        <v>3</v>
      </c>
      <c r="E65" s="4">
        <v>92</v>
      </c>
      <c r="F65" s="4">
        <v>15</v>
      </c>
      <c r="G65" s="4">
        <v>318</v>
      </c>
      <c r="H65" s="8">
        <f t="shared" si="0"/>
        <v>103.07692307692298</v>
      </c>
      <c r="I65" s="8">
        <f t="shared" si="1"/>
        <v>421.076923076923</v>
      </c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8">
        <f aca="true" t="shared" si="2" ref="H66:H129">G$273*D66</f>
        <v>0</v>
      </c>
      <c r="I66" s="9">
        <f>SUM(I64:I65)</f>
        <v>682.4358974358972</v>
      </c>
      <c r="J66" s="4">
        <v>545</v>
      </c>
      <c r="K66" s="8">
        <f>J66-I66</f>
        <v>-137.43589743589723</v>
      </c>
      <c r="L66" s="4"/>
      <c r="M66" s="4"/>
    </row>
    <row r="67" spans="1:13" ht="12.75">
      <c r="A67" s="4" t="s">
        <v>64</v>
      </c>
      <c r="B67" s="4" t="s">
        <v>12</v>
      </c>
      <c r="C67" s="4">
        <v>1</v>
      </c>
      <c r="D67" s="4">
        <v>1</v>
      </c>
      <c r="E67" s="4">
        <v>197.06</v>
      </c>
      <c r="F67" s="4">
        <v>15</v>
      </c>
      <c r="G67" s="4">
        <v>227</v>
      </c>
      <c r="H67" s="8">
        <f t="shared" si="2"/>
        <v>34.35897435897433</v>
      </c>
      <c r="I67" s="8">
        <f aca="true" t="shared" si="3" ref="I67:I130">H67+G67</f>
        <v>261.3589743589743</v>
      </c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8">
        <f t="shared" si="2"/>
        <v>0</v>
      </c>
      <c r="I68" s="9">
        <f>SUM(I67)</f>
        <v>261.3589743589743</v>
      </c>
      <c r="J68" s="4">
        <v>227</v>
      </c>
      <c r="K68" s="8">
        <f>J68-I68</f>
        <v>-34.35897435897431</v>
      </c>
      <c r="L68" s="4"/>
      <c r="M68" s="4"/>
    </row>
    <row r="69" spans="1:13" ht="12.75">
      <c r="A69" s="4" t="s">
        <v>65</v>
      </c>
      <c r="B69" s="4" t="s">
        <v>30</v>
      </c>
      <c r="C69" s="4">
        <v>1</v>
      </c>
      <c r="D69" s="4">
        <v>1</v>
      </c>
      <c r="E69" s="4">
        <v>237.18</v>
      </c>
      <c r="F69" s="4">
        <v>15</v>
      </c>
      <c r="G69" s="4">
        <v>273</v>
      </c>
      <c r="H69" s="8">
        <f t="shared" si="2"/>
        <v>34.35897435897433</v>
      </c>
      <c r="I69" s="8">
        <f t="shared" si="3"/>
        <v>307.3589743589743</v>
      </c>
      <c r="J69" s="4"/>
      <c r="K69" s="4"/>
      <c r="L69" s="4"/>
      <c r="M69" s="4"/>
    </row>
    <row r="70" spans="1:13" ht="12.75">
      <c r="A70" s="4" t="s">
        <v>65</v>
      </c>
      <c r="B70" s="4" t="s">
        <v>42</v>
      </c>
      <c r="C70" s="4">
        <v>1</v>
      </c>
      <c r="D70" s="4">
        <v>1</v>
      </c>
      <c r="E70" s="4">
        <v>311.52</v>
      </c>
      <c r="F70" s="4">
        <v>15</v>
      </c>
      <c r="G70" s="4">
        <v>359</v>
      </c>
      <c r="H70" s="8">
        <f t="shared" si="2"/>
        <v>34.35897435897433</v>
      </c>
      <c r="I70" s="8">
        <f t="shared" si="3"/>
        <v>393.3589743589743</v>
      </c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8">
        <f t="shared" si="2"/>
        <v>0</v>
      </c>
      <c r="I71" s="9">
        <f>SUM(I69:I70)</f>
        <v>700.7179487179486</v>
      </c>
      <c r="J71" s="4">
        <v>632</v>
      </c>
      <c r="K71" s="10">
        <f>J71-I71</f>
        <v>-68.71794871794862</v>
      </c>
      <c r="L71" s="4">
        <v>69</v>
      </c>
      <c r="M71" s="4"/>
    </row>
    <row r="72" spans="1:13" ht="12.75">
      <c r="A72" s="4" t="s">
        <v>66</v>
      </c>
      <c r="B72" s="4" t="s">
        <v>51</v>
      </c>
      <c r="C72" s="4">
        <v>1</v>
      </c>
      <c r="D72" s="4">
        <v>1</v>
      </c>
      <c r="E72" s="4">
        <v>228.92</v>
      </c>
      <c r="F72" s="4">
        <v>15</v>
      </c>
      <c r="G72" s="4">
        <v>264</v>
      </c>
      <c r="H72" s="8">
        <f t="shared" si="2"/>
        <v>34.35897435897433</v>
      </c>
      <c r="I72" s="8">
        <f t="shared" si="3"/>
        <v>298.3589743589743</v>
      </c>
      <c r="J72" s="4"/>
      <c r="K72" s="4"/>
      <c r="L72" s="4"/>
      <c r="M72" s="4"/>
    </row>
    <row r="73" spans="1:13" ht="12.75">
      <c r="A73" s="4" t="s">
        <v>66</v>
      </c>
      <c r="B73" s="4" t="s">
        <v>30</v>
      </c>
      <c r="C73" s="4">
        <v>1</v>
      </c>
      <c r="D73" s="4">
        <v>1</v>
      </c>
      <c r="E73" s="4">
        <v>237.18</v>
      </c>
      <c r="F73" s="4">
        <v>15</v>
      </c>
      <c r="G73" s="4">
        <v>273</v>
      </c>
      <c r="H73" s="8">
        <f t="shared" si="2"/>
        <v>34.35897435897433</v>
      </c>
      <c r="I73" s="8">
        <f t="shared" si="3"/>
        <v>307.3589743589743</v>
      </c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8">
        <f t="shared" si="2"/>
        <v>0</v>
      </c>
      <c r="I74" s="9">
        <f>SUM(I72:I73)</f>
        <v>605.7179487179486</v>
      </c>
      <c r="J74" s="4">
        <v>537</v>
      </c>
      <c r="K74" s="8">
        <f>J74-I74</f>
        <v>-68.71794871794862</v>
      </c>
      <c r="L74" s="4"/>
      <c r="M74" s="4"/>
    </row>
    <row r="75" spans="1:13" ht="12.75">
      <c r="A75" s="4" t="s">
        <v>67</v>
      </c>
      <c r="B75" s="4" t="s">
        <v>52</v>
      </c>
      <c r="C75" s="4">
        <v>1</v>
      </c>
      <c r="D75" s="4">
        <v>1</v>
      </c>
      <c r="E75" s="4">
        <v>512.12</v>
      </c>
      <c r="F75" s="4">
        <v>15</v>
      </c>
      <c r="G75" s="4">
        <v>589</v>
      </c>
      <c r="H75" s="8">
        <f t="shared" si="2"/>
        <v>34.35897435897433</v>
      </c>
      <c r="I75" s="8">
        <f t="shared" si="3"/>
        <v>623.3589743589744</v>
      </c>
      <c r="J75" s="4"/>
      <c r="K75" s="4"/>
      <c r="L75" s="4"/>
      <c r="M75" s="4"/>
    </row>
    <row r="76" spans="1:13" ht="12.75">
      <c r="A76" s="4" t="s">
        <v>67</v>
      </c>
      <c r="B76" s="4" t="s">
        <v>68</v>
      </c>
      <c r="C76" s="4">
        <v>1</v>
      </c>
      <c r="D76" s="4">
        <v>1</v>
      </c>
      <c r="E76" s="4">
        <v>714.9</v>
      </c>
      <c r="F76" s="4">
        <v>15</v>
      </c>
      <c r="G76" s="4">
        <v>823</v>
      </c>
      <c r="H76" s="8">
        <f t="shared" si="2"/>
        <v>34.35897435897433</v>
      </c>
      <c r="I76" s="8">
        <f t="shared" si="3"/>
        <v>857.3589743589744</v>
      </c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8">
        <f t="shared" si="2"/>
        <v>0</v>
      </c>
      <c r="I77" s="9">
        <f>SUM(I75:I76)</f>
        <v>1480.7179487179487</v>
      </c>
      <c r="J77" s="4">
        <v>1412</v>
      </c>
      <c r="K77" s="8">
        <f>J77-I77</f>
        <v>-68.71794871794873</v>
      </c>
      <c r="L77" s="4"/>
      <c r="M77" s="4"/>
    </row>
    <row r="78" spans="1:13" ht="12.75">
      <c r="A78" s="4" t="s">
        <v>69</v>
      </c>
      <c r="B78" s="4" t="s">
        <v>70</v>
      </c>
      <c r="C78" s="4">
        <v>1</v>
      </c>
      <c r="D78" s="4">
        <v>1</v>
      </c>
      <c r="E78" s="4">
        <v>92</v>
      </c>
      <c r="F78" s="4">
        <v>15</v>
      </c>
      <c r="G78" s="4">
        <v>106</v>
      </c>
      <c r="H78" s="8">
        <f t="shared" si="2"/>
        <v>34.35897435897433</v>
      </c>
      <c r="I78" s="8">
        <f t="shared" si="3"/>
        <v>140.35897435897434</v>
      </c>
      <c r="J78" s="4"/>
      <c r="K78" s="4"/>
      <c r="L78" s="4"/>
      <c r="M78" s="4"/>
    </row>
    <row r="79" spans="1:13" ht="12.75">
      <c r="A79" s="4" t="s">
        <v>69</v>
      </c>
      <c r="B79" s="4" t="s">
        <v>71</v>
      </c>
      <c r="C79" s="4">
        <v>1</v>
      </c>
      <c r="D79" s="4">
        <v>1</v>
      </c>
      <c r="E79" s="4">
        <v>228.92</v>
      </c>
      <c r="F79" s="4">
        <v>15</v>
      </c>
      <c r="G79" s="4">
        <v>264</v>
      </c>
      <c r="H79" s="8">
        <f t="shared" si="2"/>
        <v>34.35897435897433</v>
      </c>
      <c r="I79" s="8">
        <f t="shared" si="3"/>
        <v>298.3589743589743</v>
      </c>
      <c r="J79" s="4"/>
      <c r="K79" s="4"/>
      <c r="L79" s="4"/>
      <c r="M79" s="4"/>
    </row>
    <row r="80" spans="1:13" ht="12.75">
      <c r="A80" s="4" t="s">
        <v>69</v>
      </c>
      <c r="B80" s="4" t="s">
        <v>72</v>
      </c>
      <c r="C80" s="4">
        <v>1</v>
      </c>
      <c r="D80" s="4">
        <v>1</v>
      </c>
      <c r="E80" s="4">
        <v>197.06</v>
      </c>
      <c r="F80" s="4">
        <v>15</v>
      </c>
      <c r="G80" s="4">
        <v>227</v>
      </c>
      <c r="H80" s="8">
        <f t="shared" si="2"/>
        <v>34.35897435897433</v>
      </c>
      <c r="I80" s="8">
        <f t="shared" si="3"/>
        <v>261.3589743589743</v>
      </c>
      <c r="J80" s="4"/>
      <c r="K80" s="4"/>
      <c r="L80" s="4"/>
      <c r="M80" s="4"/>
    </row>
    <row r="81" spans="1:13" ht="12.75">
      <c r="A81" s="4" t="s">
        <v>69</v>
      </c>
      <c r="B81" s="4" t="s">
        <v>49</v>
      </c>
      <c r="C81" s="4">
        <v>1</v>
      </c>
      <c r="D81" s="4">
        <v>1</v>
      </c>
      <c r="E81" s="4">
        <v>252.52</v>
      </c>
      <c r="F81" s="4">
        <v>15</v>
      </c>
      <c r="G81" s="4">
        <v>291</v>
      </c>
      <c r="H81" s="8">
        <f t="shared" si="2"/>
        <v>34.35897435897433</v>
      </c>
      <c r="I81" s="8">
        <f t="shared" si="3"/>
        <v>325.3589743589743</v>
      </c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8">
        <f t="shared" si="2"/>
        <v>0</v>
      </c>
      <c r="I82" s="9">
        <f>SUM(I78:I81)</f>
        <v>1025.4358974358972</v>
      </c>
      <c r="J82" s="4">
        <v>888</v>
      </c>
      <c r="K82" s="8">
        <f>J82-I82</f>
        <v>-137.43589743589723</v>
      </c>
      <c r="L82" s="4"/>
      <c r="M82" s="4"/>
    </row>
    <row r="83" spans="1:13" ht="12.75">
      <c r="A83" s="4" t="s">
        <v>73</v>
      </c>
      <c r="B83" s="4" t="s">
        <v>74</v>
      </c>
      <c r="C83" s="4">
        <v>1</v>
      </c>
      <c r="D83" s="4">
        <v>1</v>
      </c>
      <c r="E83" s="4">
        <v>225.38</v>
      </c>
      <c r="F83" s="4">
        <v>15</v>
      </c>
      <c r="G83" s="4">
        <v>260</v>
      </c>
      <c r="H83" s="8">
        <f t="shared" si="2"/>
        <v>34.35897435897433</v>
      </c>
      <c r="I83" s="8">
        <f t="shared" si="3"/>
        <v>294.3589743589743</v>
      </c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8">
        <f t="shared" si="2"/>
        <v>0</v>
      </c>
      <c r="I84" s="9">
        <f>SUM(I83)</f>
        <v>294.3589743589743</v>
      </c>
      <c r="J84" s="4">
        <v>260</v>
      </c>
      <c r="K84" s="8">
        <f>J84-I84</f>
        <v>-34.35897435897431</v>
      </c>
      <c r="L84" s="4"/>
      <c r="M84" s="4"/>
    </row>
    <row r="85" spans="1:13" ht="12.75">
      <c r="A85" s="6" t="s">
        <v>75</v>
      </c>
      <c r="B85" s="6" t="s">
        <v>60</v>
      </c>
      <c r="C85" s="6">
        <v>1</v>
      </c>
      <c r="D85" s="6"/>
      <c r="E85" s="4">
        <v>169.92</v>
      </c>
      <c r="F85" s="4">
        <v>15</v>
      </c>
      <c r="G85" s="4">
        <v>196</v>
      </c>
      <c r="H85" s="8">
        <f t="shared" si="2"/>
        <v>0</v>
      </c>
      <c r="I85" s="8">
        <f t="shared" si="3"/>
        <v>196</v>
      </c>
      <c r="J85" s="4"/>
      <c r="K85" s="4"/>
      <c r="L85" s="4"/>
      <c r="M85" s="7" t="s">
        <v>169</v>
      </c>
    </row>
    <row r="86" spans="1:13" ht="12.75">
      <c r="A86" s="4"/>
      <c r="B86" s="4"/>
      <c r="C86" s="4"/>
      <c r="D86" s="4"/>
      <c r="E86" s="4"/>
      <c r="F86" s="4"/>
      <c r="G86" s="4"/>
      <c r="H86" s="8">
        <f t="shared" si="2"/>
        <v>0</v>
      </c>
      <c r="I86" s="9">
        <f>SUM(I85)</f>
        <v>196</v>
      </c>
      <c r="J86" s="4">
        <v>196</v>
      </c>
      <c r="K86" s="8">
        <f>J86-I86</f>
        <v>0</v>
      </c>
      <c r="L86" s="4"/>
      <c r="M86" s="4"/>
    </row>
    <row r="87" spans="1:13" ht="12.75">
      <c r="A87" s="4" t="s">
        <v>76</v>
      </c>
      <c r="B87" s="4" t="s">
        <v>51</v>
      </c>
      <c r="C87" s="4">
        <v>1</v>
      </c>
      <c r="D87" s="4">
        <v>1</v>
      </c>
      <c r="E87" s="4">
        <v>228.92</v>
      </c>
      <c r="F87" s="4">
        <v>15</v>
      </c>
      <c r="G87" s="4">
        <v>264</v>
      </c>
      <c r="H87" s="8">
        <f t="shared" si="2"/>
        <v>34.35897435897433</v>
      </c>
      <c r="I87" s="8">
        <f t="shared" si="3"/>
        <v>298.3589743589743</v>
      </c>
      <c r="J87" s="4"/>
      <c r="K87" s="4"/>
      <c r="L87" s="4"/>
      <c r="M87" s="4"/>
    </row>
    <row r="88" spans="1:13" ht="12.75">
      <c r="A88" s="4" t="s">
        <v>76</v>
      </c>
      <c r="B88" s="4" t="s">
        <v>77</v>
      </c>
      <c r="C88" s="4">
        <v>1</v>
      </c>
      <c r="D88" s="4">
        <v>1</v>
      </c>
      <c r="E88" s="4">
        <v>166.38</v>
      </c>
      <c r="F88" s="4">
        <v>15</v>
      </c>
      <c r="G88" s="4">
        <v>192</v>
      </c>
      <c r="H88" s="8">
        <f t="shared" si="2"/>
        <v>34.35897435897433</v>
      </c>
      <c r="I88" s="8">
        <f t="shared" si="3"/>
        <v>226.35897435897434</v>
      </c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8">
        <f t="shared" si="2"/>
        <v>0</v>
      </c>
      <c r="I89" s="9">
        <f>SUM(I87:I88)</f>
        <v>524.7179487179486</v>
      </c>
      <c r="J89" s="4">
        <v>456</v>
      </c>
      <c r="K89" s="8">
        <f>J89-I89</f>
        <v>-68.71794871794862</v>
      </c>
      <c r="L89" s="4"/>
      <c r="M89" s="4"/>
    </row>
    <row r="90" spans="1:13" ht="12.75">
      <c r="A90" s="4" t="s">
        <v>78</v>
      </c>
      <c r="B90" s="4" t="s">
        <v>42</v>
      </c>
      <c r="C90" s="4">
        <v>1</v>
      </c>
      <c r="D90" s="4">
        <v>1</v>
      </c>
      <c r="E90" s="4">
        <v>311.52</v>
      </c>
      <c r="F90" s="4">
        <v>15</v>
      </c>
      <c r="G90" s="4">
        <v>359</v>
      </c>
      <c r="H90" s="8">
        <f t="shared" si="2"/>
        <v>34.35897435897433</v>
      </c>
      <c r="I90" s="8">
        <f t="shared" si="3"/>
        <v>393.3589743589743</v>
      </c>
      <c r="J90" s="4"/>
      <c r="K90" s="4"/>
      <c r="L90" s="4"/>
      <c r="M90" s="4"/>
    </row>
    <row r="91" spans="1:13" ht="12.75">
      <c r="A91" s="4" t="s">
        <v>78</v>
      </c>
      <c r="B91" s="4" t="s">
        <v>33</v>
      </c>
      <c r="C91" s="4">
        <v>3</v>
      </c>
      <c r="D91" s="4">
        <v>3</v>
      </c>
      <c r="E91" s="4">
        <v>92</v>
      </c>
      <c r="F91" s="4">
        <v>15</v>
      </c>
      <c r="G91" s="4">
        <v>318</v>
      </c>
      <c r="H91" s="8">
        <f t="shared" si="2"/>
        <v>103.07692307692298</v>
      </c>
      <c r="I91" s="8">
        <f t="shared" si="3"/>
        <v>421.076923076923</v>
      </c>
      <c r="J91" s="4"/>
      <c r="K91" s="4"/>
      <c r="L91" s="4"/>
      <c r="M91" s="4"/>
    </row>
    <row r="92" spans="1:13" ht="12.75">
      <c r="A92" s="4" t="s">
        <v>78</v>
      </c>
      <c r="B92" s="4" t="s">
        <v>30</v>
      </c>
      <c r="C92" s="4">
        <v>2</v>
      </c>
      <c r="D92" s="4">
        <v>2</v>
      </c>
      <c r="E92" s="4">
        <v>237.18</v>
      </c>
      <c r="F92" s="4">
        <v>15</v>
      </c>
      <c r="G92" s="4">
        <v>546</v>
      </c>
      <c r="H92" s="8">
        <f t="shared" si="2"/>
        <v>68.71794871794866</v>
      </c>
      <c r="I92" s="8">
        <f t="shared" si="3"/>
        <v>614.7179487179486</v>
      </c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8">
        <f t="shared" si="2"/>
        <v>0</v>
      </c>
      <c r="I93" s="9">
        <f>SUM(I90:I92)</f>
        <v>1429.1538461538457</v>
      </c>
      <c r="J93" s="4">
        <v>1223</v>
      </c>
      <c r="K93" s="8">
        <f>J93-I93</f>
        <v>-206.15384615384573</v>
      </c>
      <c r="L93" s="4"/>
      <c r="M93" s="4"/>
    </row>
    <row r="94" spans="1:13" ht="12.75">
      <c r="A94" s="4" t="s">
        <v>79</v>
      </c>
      <c r="B94" s="4" t="s">
        <v>80</v>
      </c>
      <c r="C94" s="4">
        <v>1</v>
      </c>
      <c r="D94" s="4">
        <v>1.8</v>
      </c>
      <c r="E94" s="4">
        <v>234.82</v>
      </c>
      <c r="F94" s="4">
        <v>15</v>
      </c>
      <c r="G94" s="4">
        <v>271</v>
      </c>
      <c r="H94" s="8">
        <f t="shared" si="2"/>
        <v>61.8461538461538</v>
      </c>
      <c r="I94" s="8">
        <f t="shared" si="3"/>
        <v>332.8461538461538</v>
      </c>
      <c r="J94" s="4"/>
      <c r="K94" s="4"/>
      <c r="L94" s="4"/>
      <c r="M94" s="4"/>
    </row>
    <row r="95" spans="1:13" ht="12.75">
      <c r="A95" s="4" t="s">
        <v>79</v>
      </c>
      <c r="B95" s="4" t="s">
        <v>81</v>
      </c>
      <c r="C95" s="4">
        <v>1</v>
      </c>
      <c r="D95" s="4">
        <v>1</v>
      </c>
      <c r="E95" s="4">
        <v>237.18</v>
      </c>
      <c r="F95" s="4">
        <v>15</v>
      </c>
      <c r="G95" s="4">
        <v>273</v>
      </c>
      <c r="H95" s="8">
        <f t="shared" si="2"/>
        <v>34.35897435897433</v>
      </c>
      <c r="I95" s="8">
        <f t="shared" si="3"/>
        <v>307.3589743589743</v>
      </c>
      <c r="J95" s="4"/>
      <c r="K95" s="4"/>
      <c r="L95" s="4"/>
      <c r="M95" s="4"/>
    </row>
    <row r="96" spans="1:13" ht="12.75">
      <c r="A96" s="4" t="s">
        <v>79</v>
      </c>
      <c r="B96" s="4" t="s">
        <v>51</v>
      </c>
      <c r="C96" s="4">
        <v>2</v>
      </c>
      <c r="D96" s="4">
        <v>2</v>
      </c>
      <c r="E96" s="4">
        <v>228.92</v>
      </c>
      <c r="F96" s="4">
        <v>15</v>
      </c>
      <c r="G96" s="4">
        <v>527</v>
      </c>
      <c r="H96" s="8">
        <f t="shared" si="2"/>
        <v>68.71794871794866</v>
      </c>
      <c r="I96" s="8">
        <f t="shared" si="3"/>
        <v>595.7179487179486</v>
      </c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8">
        <f t="shared" si="2"/>
        <v>0</v>
      </c>
      <c r="I97" s="9">
        <f>SUM(I94:I96)</f>
        <v>1235.9230769230767</v>
      </c>
      <c r="J97" s="4">
        <v>1071</v>
      </c>
      <c r="K97" s="10">
        <f>J97-I97</f>
        <v>-164.92307692307668</v>
      </c>
      <c r="L97" s="4">
        <v>165</v>
      </c>
      <c r="M97" s="4"/>
    </row>
    <row r="98" spans="1:13" ht="12.75">
      <c r="A98" s="4" t="s">
        <v>82</v>
      </c>
      <c r="B98" s="4" t="s">
        <v>49</v>
      </c>
      <c r="C98" s="4">
        <v>1</v>
      </c>
      <c r="D98" s="4">
        <v>1</v>
      </c>
      <c r="E98" s="4">
        <v>252.52</v>
      </c>
      <c r="F98" s="4">
        <v>15</v>
      </c>
      <c r="G98" s="4">
        <v>291</v>
      </c>
      <c r="H98" s="8">
        <f t="shared" si="2"/>
        <v>34.35897435897433</v>
      </c>
      <c r="I98" s="8">
        <f t="shared" si="3"/>
        <v>325.3589743589743</v>
      </c>
      <c r="J98" s="4"/>
      <c r="K98" s="4"/>
      <c r="L98" s="4"/>
      <c r="M98" s="4"/>
    </row>
    <row r="99" spans="1:13" ht="12.75">
      <c r="A99" s="4" t="s">
        <v>82</v>
      </c>
      <c r="B99" s="4" t="s">
        <v>9</v>
      </c>
      <c r="C99" s="4">
        <v>1</v>
      </c>
      <c r="D99" s="4">
        <v>1</v>
      </c>
      <c r="E99" s="4">
        <v>166.38</v>
      </c>
      <c r="F99" s="4">
        <v>15</v>
      </c>
      <c r="G99" s="4">
        <v>192</v>
      </c>
      <c r="H99" s="8">
        <f t="shared" si="2"/>
        <v>34.35897435897433</v>
      </c>
      <c r="I99" s="8">
        <f t="shared" si="3"/>
        <v>226.35897435897434</v>
      </c>
      <c r="J99" s="4"/>
      <c r="K99" s="4"/>
      <c r="L99" s="4"/>
      <c r="M99" s="4"/>
    </row>
    <row r="100" spans="1:13" ht="12.75">
      <c r="A100" s="4" t="s">
        <v>82</v>
      </c>
      <c r="B100" s="4" t="s">
        <v>19</v>
      </c>
      <c r="C100" s="4">
        <v>1</v>
      </c>
      <c r="D100" s="4">
        <v>1.8</v>
      </c>
      <c r="E100" s="4">
        <v>218.3</v>
      </c>
      <c r="F100" s="4">
        <v>15</v>
      </c>
      <c r="G100" s="4">
        <v>252</v>
      </c>
      <c r="H100" s="8">
        <f t="shared" si="2"/>
        <v>61.8461538461538</v>
      </c>
      <c r="I100" s="8">
        <f t="shared" si="3"/>
        <v>313.8461538461538</v>
      </c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8">
        <f t="shared" si="2"/>
        <v>0</v>
      </c>
      <c r="I101" s="9">
        <f>SUM(I98:I100)</f>
        <v>865.5641025641024</v>
      </c>
      <c r="J101" s="4">
        <v>735</v>
      </c>
      <c r="K101" s="10">
        <f>J101-I101</f>
        <v>-130.56410256410243</v>
      </c>
      <c r="L101" s="4">
        <v>131</v>
      </c>
      <c r="M101" s="4"/>
    </row>
    <row r="102" spans="1:13" ht="12.75">
      <c r="A102" s="4" t="s">
        <v>83</v>
      </c>
      <c r="B102" s="4" t="s">
        <v>38</v>
      </c>
      <c r="C102" s="4">
        <v>1</v>
      </c>
      <c r="D102" s="4">
        <v>1</v>
      </c>
      <c r="E102" s="4">
        <v>225.38</v>
      </c>
      <c r="F102" s="4">
        <v>15</v>
      </c>
      <c r="G102" s="4">
        <v>260</v>
      </c>
      <c r="H102" s="8">
        <f t="shared" si="2"/>
        <v>34.35897435897433</v>
      </c>
      <c r="I102" s="8">
        <f t="shared" si="3"/>
        <v>294.3589743589743</v>
      </c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8">
        <f t="shared" si="2"/>
        <v>0</v>
      </c>
      <c r="I103" s="9">
        <f>SUM(I102)</f>
        <v>294.3589743589743</v>
      </c>
      <c r="J103" s="4">
        <v>260</v>
      </c>
      <c r="K103" s="8">
        <f>J103-I103</f>
        <v>-34.35897435897431</v>
      </c>
      <c r="L103" s="4"/>
      <c r="M103" s="4"/>
    </row>
    <row r="104" spans="1:13" ht="12.75">
      <c r="A104" s="4" t="s">
        <v>84</v>
      </c>
      <c r="B104" s="4" t="s">
        <v>28</v>
      </c>
      <c r="C104" s="4">
        <v>1</v>
      </c>
      <c r="D104" s="4">
        <v>1.8</v>
      </c>
      <c r="E104" s="4">
        <v>194.7</v>
      </c>
      <c r="F104" s="4">
        <v>15</v>
      </c>
      <c r="G104" s="4">
        <v>224</v>
      </c>
      <c r="H104" s="8">
        <f t="shared" si="2"/>
        <v>61.8461538461538</v>
      </c>
      <c r="I104" s="8">
        <f t="shared" si="3"/>
        <v>285.8461538461538</v>
      </c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8">
        <f t="shared" si="2"/>
        <v>0</v>
      </c>
      <c r="I105" s="9">
        <f>SUM(I104)</f>
        <v>285.8461538461538</v>
      </c>
      <c r="J105" s="4">
        <v>224</v>
      </c>
      <c r="K105" s="8">
        <f>J105-I105</f>
        <v>-61.84615384615381</v>
      </c>
      <c r="L105" s="4"/>
      <c r="M105" s="4"/>
    </row>
    <row r="106" spans="1:13" ht="12.75">
      <c r="A106" s="6" t="s">
        <v>85</v>
      </c>
      <c r="B106" s="6" t="s">
        <v>60</v>
      </c>
      <c r="C106" s="6">
        <v>1</v>
      </c>
      <c r="D106" s="6"/>
      <c r="E106" s="4">
        <v>169.92</v>
      </c>
      <c r="F106" s="4">
        <v>15</v>
      </c>
      <c r="G106" s="4">
        <v>196</v>
      </c>
      <c r="H106" s="8">
        <f t="shared" si="2"/>
        <v>0</v>
      </c>
      <c r="I106" s="8">
        <f t="shared" si="3"/>
        <v>196</v>
      </c>
      <c r="J106" s="4"/>
      <c r="K106" s="4"/>
      <c r="L106" s="4"/>
      <c r="M106" s="7" t="s">
        <v>169</v>
      </c>
    </row>
    <row r="107" spans="1:13" ht="12.75">
      <c r="A107" s="6" t="s">
        <v>85</v>
      </c>
      <c r="B107" s="6" t="s">
        <v>54</v>
      </c>
      <c r="C107" s="6">
        <v>1</v>
      </c>
      <c r="D107" s="6"/>
      <c r="E107" s="6">
        <v>208.86</v>
      </c>
      <c r="F107" s="6">
        <v>15</v>
      </c>
      <c r="G107" s="6">
        <v>241</v>
      </c>
      <c r="H107" s="8">
        <f t="shared" si="2"/>
        <v>0</v>
      </c>
      <c r="I107" s="8">
        <f t="shared" si="3"/>
        <v>241</v>
      </c>
      <c r="J107" s="6"/>
      <c r="K107" s="6"/>
      <c r="L107" s="6"/>
      <c r="M107" s="7" t="s">
        <v>169</v>
      </c>
    </row>
    <row r="108" spans="1:13" ht="12.75">
      <c r="A108" s="4"/>
      <c r="B108" s="4"/>
      <c r="C108" s="4"/>
      <c r="D108" s="4"/>
      <c r="E108" s="4"/>
      <c r="F108" s="4"/>
      <c r="G108" s="4"/>
      <c r="H108" s="8">
        <f t="shared" si="2"/>
        <v>0</v>
      </c>
      <c r="I108" s="9">
        <f>SUM(I106:I107)</f>
        <v>437</v>
      </c>
      <c r="J108" s="4">
        <v>437</v>
      </c>
      <c r="K108" s="8">
        <f>J108-I108</f>
        <v>0</v>
      </c>
      <c r="L108" s="4"/>
      <c r="M108" s="4"/>
    </row>
    <row r="109" spans="1:13" ht="12.75">
      <c r="A109" s="4" t="s">
        <v>86</v>
      </c>
      <c r="B109" s="4" t="s">
        <v>87</v>
      </c>
      <c r="C109" s="4">
        <v>1</v>
      </c>
      <c r="D109" s="4">
        <v>1</v>
      </c>
      <c r="E109" s="4">
        <v>197.06</v>
      </c>
      <c r="F109" s="4">
        <v>15</v>
      </c>
      <c r="G109" s="4">
        <v>227</v>
      </c>
      <c r="H109" s="8">
        <f t="shared" si="2"/>
        <v>34.35897435897433</v>
      </c>
      <c r="I109" s="8">
        <f t="shared" si="3"/>
        <v>261.3589743589743</v>
      </c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8">
        <f t="shared" si="2"/>
        <v>0</v>
      </c>
      <c r="I110" s="9">
        <f>SUM(I109)</f>
        <v>261.3589743589743</v>
      </c>
      <c r="J110" s="4">
        <v>227</v>
      </c>
      <c r="K110" s="8">
        <f>J110-I110</f>
        <v>-34.35897435897431</v>
      </c>
      <c r="L110" s="4"/>
      <c r="M110" s="4"/>
    </row>
    <row r="111" spans="1:13" ht="12.75">
      <c r="A111" s="4" t="s">
        <v>88</v>
      </c>
      <c r="B111" s="4" t="s">
        <v>51</v>
      </c>
      <c r="C111" s="4">
        <v>3</v>
      </c>
      <c r="D111" s="4">
        <v>3</v>
      </c>
      <c r="E111" s="4">
        <v>228.92</v>
      </c>
      <c r="F111" s="4">
        <v>15</v>
      </c>
      <c r="G111" s="4">
        <v>790</v>
      </c>
      <c r="H111" s="8">
        <f t="shared" si="2"/>
        <v>103.07692307692298</v>
      </c>
      <c r="I111" s="8">
        <f t="shared" si="3"/>
        <v>893.076923076923</v>
      </c>
      <c r="J111" s="4"/>
      <c r="K111" s="4"/>
      <c r="L111" s="4"/>
      <c r="M111" s="4"/>
    </row>
    <row r="112" spans="1:13" ht="12.75">
      <c r="A112" s="4" t="s">
        <v>88</v>
      </c>
      <c r="B112" s="4" t="s">
        <v>30</v>
      </c>
      <c r="C112" s="4">
        <v>1</v>
      </c>
      <c r="D112" s="4">
        <v>1</v>
      </c>
      <c r="E112" s="4">
        <v>237.18</v>
      </c>
      <c r="F112" s="4">
        <v>15</v>
      </c>
      <c r="G112" s="4">
        <v>273</v>
      </c>
      <c r="H112" s="8">
        <f t="shared" si="2"/>
        <v>34.35897435897433</v>
      </c>
      <c r="I112" s="8">
        <f t="shared" si="3"/>
        <v>307.3589743589743</v>
      </c>
      <c r="J112" s="4"/>
      <c r="K112" s="4"/>
      <c r="L112" s="4"/>
      <c r="M112" s="4"/>
    </row>
    <row r="113" spans="1:13" ht="12.75">
      <c r="A113" s="4" t="s">
        <v>88</v>
      </c>
      <c r="B113" s="4" t="s">
        <v>49</v>
      </c>
      <c r="C113" s="4">
        <v>3</v>
      </c>
      <c r="D113" s="4">
        <v>3</v>
      </c>
      <c r="E113" s="4">
        <v>252.52</v>
      </c>
      <c r="F113" s="4">
        <v>15</v>
      </c>
      <c r="G113" s="4">
        <v>872</v>
      </c>
      <c r="H113" s="8">
        <f t="shared" si="2"/>
        <v>103.07692307692298</v>
      </c>
      <c r="I113" s="8">
        <f t="shared" si="3"/>
        <v>975.076923076923</v>
      </c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8">
        <f t="shared" si="2"/>
        <v>0</v>
      </c>
      <c r="I114" s="9">
        <f>SUM(I111:I113)</f>
        <v>2175.5128205128203</v>
      </c>
      <c r="J114" s="4">
        <v>1935</v>
      </c>
      <c r="K114" s="10">
        <f>J114-I114</f>
        <v>-240.51282051282033</v>
      </c>
      <c r="L114" s="4">
        <v>241</v>
      </c>
      <c r="M114" s="4"/>
    </row>
    <row r="115" spans="1:13" ht="12.75">
      <c r="A115" s="4" t="s">
        <v>89</v>
      </c>
      <c r="B115" s="4" t="s">
        <v>90</v>
      </c>
      <c r="C115" s="4">
        <v>1</v>
      </c>
      <c r="D115" s="4">
        <v>1.8</v>
      </c>
      <c r="E115" s="4">
        <v>191.16</v>
      </c>
      <c r="F115" s="4">
        <v>15</v>
      </c>
      <c r="G115" s="4">
        <v>220</v>
      </c>
      <c r="H115" s="8">
        <f t="shared" si="2"/>
        <v>61.8461538461538</v>
      </c>
      <c r="I115" s="8">
        <f t="shared" si="3"/>
        <v>281.8461538461538</v>
      </c>
      <c r="J115" s="4"/>
      <c r="K115" s="4"/>
      <c r="L115" s="4"/>
      <c r="M115" s="4"/>
    </row>
    <row r="116" spans="1:13" ht="12.75">
      <c r="A116" s="6" t="s">
        <v>89</v>
      </c>
      <c r="B116" s="6" t="s">
        <v>91</v>
      </c>
      <c r="C116" s="6">
        <v>1</v>
      </c>
      <c r="D116" s="6"/>
      <c r="E116" s="6">
        <v>169.92</v>
      </c>
      <c r="F116" s="4">
        <v>15</v>
      </c>
      <c r="G116" s="4">
        <v>196</v>
      </c>
      <c r="H116" s="8">
        <f t="shared" si="2"/>
        <v>0</v>
      </c>
      <c r="I116" s="8">
        <f t="shared" si="3"/>
        <v>196</v>
      </c>
      <c r="J116" s="4"/>
      <c r="K116" s="4"/>
      <c r="L116" s="4"/>
      <c r="M116" s="7" t="s">
        <v>169</v>
      </c>
    </row>
    <row r="117" spans="1:13" ht="12.75">
      <c r="A117" s="4"/>
      <c r="B117" s="4"/>
      <c r="C117" s="4"/>
      <c r="D117" s="4"/>
      <c r="E117" s="4"/>
      <c r="F117" s="4"/>
      <c r="G117" s="4"/>
      <c r="H117" s="8">
        <f t="shared" si="2"/>
        <v>0</v>
      </c>
      <c r="I117" s="9">
        <f>SUM(I115:I116)</f>
        <v>477.8461538461538</v>
      </c>
      <c r="J117" s="4">
        <v>416</v>
      </c>
      <c r="K117" s="10">
        <f>J117-I117</f>
        <v>-61.84615384615381</v>
      </c>
      <c r="L117" s="4">
        <v>62</v>
      </c>
      <c r="M117" s="4"/>
    </row>
    <row r="118" spans="1:13" ht="12.75">
      <c r="A118" s="4" t="s">
        <v>92</v>
      </c>
      <c r="B118" s="4" t="s">
        <v>93</v>
      </c>
      <c r="C118" s="4">
        <v>1</v>
      </c>
      <c r="D118" s="4">
        <v>1</v>
      </c>
      <c r="E118" s="4">
        <v>197.06</v>
      </c>
      <c r="F118" s="4">
        <v>15</v>
      </c>
      <c r="G118" s="4">
        <v>227</v>
      </c>
      <c r="H118" s="8">
        <f t="shared" si="2"/>
        <v>34.35897435897433</v>
      </c>
      <c r="I118" s="8">
        <f t="shared" si="3"/>
        <v>261.3589743589743</v>
      </c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8">
        <f t="shared" si="2"/>
        <v>0</v>
      </c>
      <c r="I119" s="9">
        <f>SUM(I118)</f>
        <v>261.3589743589743</v>
      </c>
      <c r="J119" s="4">
        <v>227</v>
      </c>
      <c r="K119" s="8">
        <f>J119-I119</f>
        <v>-34.35897435897431</v>
      </c>
      <c r="L119" s="4"/>
      <c r="M119" s="4"/>
    </row>
    <row r="120" spans="1:13" ht="12.75">
      <c r="A120" s="4" t="s">
        <v>94</v>
      </c>
      <c r="B120" s="4" t="s">
        <v>21</v>
      </c>
      <c r="C120" s="4">
        <v>1</v>
      </c>
      <c r="D120" s="4">
        <v>1.8</v>
      </c>
      <c r="E120" s="4">
        <v>218.3</v>
      </c>
      <c r="F120" s="4">
        <v>15</v>
      </c>
      <c r="G120" s="4">
        <v>252</v>
      </c>
      <c r="H120" s="8">
        <f t="shared" si="2"/>
        <v>61.8461538461538</v>
      </c>
      <c r="I120" s="8">
        <f t="shared" si="3"/>
        <v>313.8461538461538</v>
      </c>
      <c r="J120" s="4"/>
      <c r="K120" s="4"/>
      <c r="L120" s="4"/>
      <c r="M120" s="4"/>
    </row>
    <row r="121" spans="1:13" ht="12.75">
      <c r="A121" s="4" t="s">
        <v>94</v>
      </c>
      <c r="B121" s="4" t="s">
        <v>95</v>
      </c>
      <c r="C121" s="4">
        <v>1</v>
      </c>
      <c r="D121" s="4">
        <v>1</v>
      </c>
      <c r="E121" s="4">
        <v>311.52</v>
      </c>
      <c r="F121" s="4">
        <v>15</v>
      </c>
      <c r="G121" s="4">
        <v>359</v>
      </c>
      <c r="H121" s="8">
        <f t="shared" si="2"/>
        <v>34.35897435897433</v>
      </c>
      <c r="I121" s="8">
        <f t="shared" si="3"/>
        <v>393.3589743589743</v>
      </c>
      <c r="J121" s="4"/>
      <c r="K121" s="4"/>
      <c r="L121" s="4"/>
      <c r="M121" s="4"/>
    </row>
    <row r="122" spans="1:13" ht="12.75">
      <c r="A122" s="4" t="s">
        <v>94</v>
      </c>
      <c r="B122" s="4" t="s">
        <v>93</v>
      </c>
      <c r="C122" s="4">
        <v>1</v>
      </c>
      <c r="D122" s="4">
        <v>1</v>
      </c>
      <c r="E122" s="4">
        <v>197.06</v>
      </c>
      <c r="F122" s="4">
        <v>15</v>
      </c>
      <c r="G122" s="4">
        <v>227</v>
      </c>
      <c r="H122" s="8">
        <f t="shared" si="2"/>
        <v>34.35897435897433</v>
      </c>
      <c r="I122" s="8">
        <f t="shared" si="3"/>
        <v>261.3589743589743</v>
      </c>
      <c r="J122" s="4"/>
      <c r="K122" s="4"/>
      <c r="L122" s="4"/>
      <c r="M122" s="4"/>
    </row>
    <row r="123" spans="1:13" ht="12.75">
      <c r="A123" s="4" t="s">
        <v>94</v>
      </c>
      <c r="B123" s="4" t="s">
        <v>45</v>
      </c>
      <c r="C123" s="4">
        <v>1</v>
      </c>
      <c r="D123" s="4">
        <v>1</v>
      </c>
      <c r="E123" s="4">
        <v>197.06</v>
      </c>
      <c r="F123" s="4">
        <v>15</v>
      </c>
      <c r="G123" s="4">
        <v>227</v>
      </c>
      <c r="H123" s="8">
        <f t="shared" si="2"/>
        <v>34.35897435897433</v>
      </c>
      <c r="I123" s="8">
        <f t="shared" si="3"/>
        <v>261.3589743589743</v>
      </c>
      <c r="J123" s="4"/>
      <c r="K123" s="4"/>
      <c r="L123" s="4"/>
      <c r="M123" s="4"/>
    </row>
    <row r="124" spans="1:13" ht="12.75">
      <c r="A124" s="4" t="s">
        <v>94</v>
      </c>
      <c r="B124" s="4" t="s">
        <v>30</v>
      </c>
      <c r="C124" s="4">
        <v>4</v>
      </c>
      <c r="D124" s="4">
        <v>4</v>
      </c>
      <c r="E124" s="4">
        <v>237.18</v>
      </c>
      <c r="F124" s="4">
        <v>15</v>
      </c>
      <c r="G124" s="4">
        <v>1092</v>
      </c>
      <c r="H124" s="8">
        <f t="shared" si="2"/>
        <v>137.43589743589732</v>
      </c>
      <c r="I124" s="8">
        <f t="shared" si="3"/>
        <v>1229.4358974358972</v>
      </c>
      <c r="J124" s="4"/>
      <c r="K124" s="4"/>
      <c r="L124" s="4"/>
      <c r="M124" s="4"/>
    </row>
    <row r="125" spans="1:13" ht="12.75">
      <c r="A125" s="4" t="s">
        <v>94</v>
      </c>
      <c r="B125" s="4" t="s">
        <v>96</v>
      </c>
      <c r="C125" s="4">
        <v>3</v>
      </c>
      <c r="D125" s="4">
        <v>3</v>
      </c>
      <c r="E125" s="4">
        <v>92</v>
      </c>
      <c r="F125" s="4">
        <v>15</v>
      </c>
      <c r="G125" s="4">
        <v>318</v>
      </c>
      <c r="H125" s="8">
        <f t="shared" si="2"/>
        <v>103.07692307692298</v>
      </c>
      <c r="I125" s="8">
        <f t="shared" si="3"/>
        <v>421.076923076923</v>
      </c>
      <c r="J125" s="4"/>
      <c r="K125" s="4"/>
      <c r="L125" s="4"/>
      <c r="M125" s="4"/>
    </row>
    <row r="126" spans="1:13" ht="12.75">
      <c r="A126" s="4" t="s">
        <v>94</v>
      </c>
      <c r="B126" s="4" t="s">
        <v>97</v>
      </c>
      <c r="C126" s="4">
        <v>1</v>
      </c>
      <c r="D126" s="4">
        <v>1</v>
      </c>
      <c r="E126" s="4">
        <v>197.06</v>
      </c>
      <c r="F126" s="4">
        <v>15</v>
      </c>
      <c r="G126" s="4">
        <v>227</v>
      </c>
      <c r="H126" s="8">
        <f t="shared" si="2"/>
        <v>34.35897435897433</v>
      </c>
      <c r="I126" s="8">
        <f t="shared" si="3"/>
        <v>261.3589743589743</v>
      </c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8">
        <f t="shared" si="2"/>
        <v>0</v>
      </c>
      <c r="I127" s="9">
        <f>SUM(I120:I126)</f>
        <v>3141.794871794871</v>
      </c>
      <c r="J127" s="4">
        <v>2702</v>
      </c>
      <c r="K127" s="10">
        <f>J127-I127</f>
        <v>-439.79487179487114</v>
      </c>
      <c r="L127" s="4">
        <v>440</v>
      </c>
      <c r="M127" s="4"/>
    </row>
    <row r="128" spans="1:13" ht="12.75">
      <c r="A128" s="4" t="s">
        <v>98</v>
      </c>
      <c r="B128" s="4" t="s">
        <v>99</v>
      </c>
      <c r="C128" s="4">
        <v>1</v>
      </c>
      <c r="D128" s="4">
        <v>1.8</v>
      </c>
      <c r="E128" s="4">
        <v>189.98</v>
      </c>
      <c r="F128" s="4">
        <v>15</v>
      </c>
      <c r="G128" s="4">
        <v>219</v>
      </c>
      <c r="H128" s="8">
        <f t="shared" si="2"/>
        <v>61.8461538461538</v>
      </c>
      <c r="I128" s="8">
        <f t="shared" si="3"/>
        <v>280.8461538461538</v>
      </c>
      <c r="J128" s="4"/>
      <c r="K128" s="4"/>
      <c r="L128" s="4"/>
      <c r="M128" s="4"/>
    </row>
    <row r="129" spans="1:13" ht="12.75">
      <c r="A129" s="4" t="s">
        <v>98</v>
      </c>
      <c r="B129" s="4" t="s">
        <v>28</v>
      </c>
      <c r="C129" s="4">
        <v>1</v>
      </c>
      <c r="D129" s="4">
        <v>1.8</v>
      </c>
      <c r="E129" s="4">
        <v>194.7</v>
      </c>
      <c r="F129" s="4">
        <v>15</v>
      </c>
      <c r="G129" s="4">
        <v>224</v>
      </c>
      <c r="H129" s="8">
        <f t="shared" si="2"/>
        <v>61.8461538461538</v>
      </c>
      <c r="I129" s="8">
        <f t="shared" si="3"/>
        <v>285.8461538461538</v>
      </c>
      <c r="J129" s="4"/>
      <c r="K129" s="4"/>
      <c r="L129" s="4"/>
      <c r="M129" s="4"/>
    </row>
    <row r="130" spans="1:13" ht="12.75">
      <c r="A130" s="4" t="s">
        <v>98</v>
      </c>
      <c r="B130" s="4" t="s">
        <v>68</v>
      </c>
      <c r="C130" s="4">
        <v>2</v>
      </c>
      <c r="D130" s="4">
        <v>2</v>
      </c>
      <c r="E130" s="4">
        <v>714.9</v>
      </c>
      <c r="F130" s="4">
        <v>15</v>
      </c>
      <c r="G130" s="4">
        <v>1645</v>
      </c>
      <c r="H130" s="8">
        <f aca="true" t="shared" si="4" ref="H130:H193">G$273*D130</f>
        <v>68.71794871794866</v>
      </c>
      <c r="I130" s="8">
        <f t="shared" si="3"/>
        <v>1713.7179487179487</v>
      </c>
      <c r="J130" s="4"/>
      <c r="K130" s="4"/>
      <c r="L130" s="4"/>
      <c r="M130" s="4"/>
    </row>
    <row r="131" spans="1:13" ht="12.75">
      <c r="A131" s="4" t="s">
        <v>98</v>
      </c>
      <c r="B131" s="4" t="s">
        <v>26</v>
      </c>
      <c r="C131" s="4">
        <v>1</v>
      </c>
      <c r="D131" s="4">
        <v>1</v>
      </c>
      <c r="E131" s="4">
        <v>147.5</v>
      </c>
      <c r="F131" s="4">
        <v>15</v>
      </c>
      <c r="G131" s="4">
        <v>170</v>
      </c>
      <c r="H131" s="8">
        <f t="shared" si="4"/>
        <v>34.35897435897433</v>
      </c>
      <c r="I131" s="8">
        <f aca="true" t="shared" si="5" ref="I131:I194">H131+G131</f>
        <v>204.35897435897434</v>
      </c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8">
        <f t="shared" si="4"/>
        <v>0</v>
      </c>
      <c r="I132" s="9">
        <f>SUM(I128:I131)</f>
        <v>2484.7692307692305</v>
      </c>
      <c r="J132" s="4">
        <v>2258</v>
      </c>
      <c r="K132" s="10">
        <f>J132-I132</f>
        <v>-226.7692307692305</v>
      </c>
      <c r="L132" s="4">
        <v>227</v>
      </c>
      <c r="M132" s="4"/>
    </row>
    <row r="133" spans="1:13" ht="12.75">
      <c r="A133" s="6" t="s">
        <v>100</v>
      </c>
      <c r="B133" s="6" t="s">
        <v>60</v>
      </c>
      <c r="C133" s="6">
        <v>1</v>
      </c>
      <c r="D133" s="6"/>
      <c r="E133" s="6">
        <v>169.92</v>
      </c>
      <c r="F133" s="4">
        <v>15</v>
      </c>
      <c r="G133" s="4">
        <v>196</v>
      </c>
      <c r="H133" s="8">
        <f t="shared" si="4"/>
        <v>0</v>
      </c>
      <c r="I133" s="8">
        <f t="shared" si="5"/>
        <v>196</v>
      </c>
      <c r="J133" s="4"/>
      <c r="K133" s="4"/>
      <c r="L133" s="4"/>
      <c r="M133" s="7" t="s">
        <v>169</v>
      </c>
    </row>
    <row r="134" spans="1:13" ht="12.75">
      <c r="A134" s="4" t="s">
        <v>100</v>
      </c>
      <c r="B134" s="4" t="s">
        <v>90</v>
      </c>
      <c r="C134" s="4">
        <v>1</v>
      </c>
      <c r="D134" s="4">
        <v>1.8</v>
      </c>
      <c r="E134" s="4">
        <v>191.16</v>
      </c>
      <c r="F134" s="4">
        <v>15</v>
      </c>
      <c r="G134" s="4">
        <v>220</v>
      </c>
      <c r="H134" s="8">
        <f t="shared" si="4"/>
        <v>61.8461538461538</v>
      </c>
      <c r="I134" s="8">
        <f t="shared" si="5"/>
        <v>281.8461538461538</v>
      </c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8">
        <f t="shared" si="4"/>
        <v>0</v>
      </c>
      <c r="I135" s="9">
        <f>SUM(I133:I134)</f>
        <v>477.8461538461538</v>
      </c>
      <c r="J135" s="4">
        <v>416</v>
      </c>
      <c r="K135" s="8">
        <f>J135-I135</f>
        <v>-61.84615384615381</v>
      </c>
      <c r="L135" s="4"/>
      <c r="M135" s="4"/>
    </row>
    <row r="136" spans="1:13" ht="12.75">
      <c r="A136" s="4" t="s">
        <v>101</v>
      </c>
      <c r="B136" s="4" t="s">
        <v>42</v>
      </c>
      <c r="C136" s="4">
        <v>1</v>
      </c>
      <c r="D136" s="4">
        <v>1</v>
      </c>
      <c r="E136" s="4">
        <v>311.52</v>
      </c>
      <c r="F136" s="4">
        <v>15</v>
      </c>
      <c r="G136" s="4">
        <v>359</v>
      </c>
      <c r="H136" s="8">
        <f t="shared" si="4"/>
        <v>34.35897435897433</v>
      </c>
      <c r="I136" s="8">
        <f t="shared" si="5"/>
        <v>393.3589743589743</v>
      </c>
      <c r="J136" s="4"/>
      <c r="K136" s="4"/>
      <c r="L136" s="4"/>
      <c r="M136" s="4"/>
    </row>
    <row r="137" spans="1:13" ht="12.75">
      <c r="A137" s="4" t="s">
        <v>101</v>
      </c>
      <c r="B137" s="4" t="s">
        <v>30</v>
      </c>
      <c r="C137" s="4">
        <v>1</v>
      </c>
      <c r="D137" s="4">
        <v>1</v>
      </c>
      <c r="E137" s="4">
        <v>237.18</v>
      </c>
      <c r="F137" s="4">
        <v>15</v>
      </c>
      <c r="G137" s="4">
        <v>273</v>
      </c>
      <c r="H137" s="8">
        <f t="shared" si="4"/>
        <v>34.35897435897433</v>
      </c>
      <c r="I137" s="8">
        <f t="shared" si="5"/>
        <v>307.3589743589743</v>
      </c>
      <c r="J137" s="4"/>
      <c r="K137" s="4"/>
      <c r="L137" s="4"/>
      <c r="M137" s="4"/>
    </row>
    <row r="138" spans="1:13" ht="12.75">
      <c r="A138" s="4" t="s">
        <v>101</v>
      </c>
      <c r="B138" s="4" t="s">
        <v>52</v>
      </c>
      <c r="C138" s="4">
        <v>1</v>
      </c>
      <c r="D138" s="4">
        <v>1</v>
      </c>
      <c r="E138" s="4">
        <v>512.12</v>
      </c>
      <c r="F138" s="4">
        <v>15</v>
      </c>
      <c r="G138" s="4">
        <v>589</v>
      </c>
      <c r="H138" s="8">
        <f t="shared" si="4"/>
        <v>34.35897435897433</v>
      </c>
      <c r="I138" s="8">
        <f t="shared" si="5"/>
        <v>623.3589743589744</v>
      </c>
      <c r="J138" s="4"/>
      <c r="K138" s="4"/>
      <c r="L138" s="4"/>
      <c r="M138" s="4"/>
    </row>
    <row r="139" spans="1:13" ht="12.75">
      <c r="A139" s="4" t="s">
        <v>101</v>
      </c>
      <c r="B139" s="4" t="s">
        <v>51</v>
      </c>
      <c r="C139" s="4">
        <v>1</v>
      </c>
      <c r="D139" s="4">
        <v>1</v>
      </c>
      <c r="E139" s="4">
        <v>228.92</v>
      </c>
      <c r="F139" s="4">
        <v>15</v>
      </c>
      <c r="G139" s="4">
        <v>264</v>
      </c>
      <c r="H139" s="8">
        <f t="shared" si="4"/>
        <v>34.35897435897433</v>
      </c>
      <c r="I139" s="8">
        <f t="shared" si="5"/>
        <v>298.3589743589743</v>
      </c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8">
        <f t="shared" si="4"/>
        <v>0</v>
      </c>
      <c r="I140" s="9">
        <f>SUM(I136:I139)</f>
        <v>1622.4358974358972</v>
      </c>
      <c r="J140" s="4">
        <v>1485</v>
      </c>
      <c r="K140" s="10">
        <f>J140-I140</f>
        <v>-137.43589743589723</v>
      </c>
      <c r="L140" s="4">
        <v>136</v>
      </c>
      <c r="M140" s="4" t="s">
        <v>174</v>
      </c>
    </row>
    <row r="141" spans="1:13" ht="12.75">
      <c r="A141" s="4" t="s">
        <v>102</v>
      </c>
      <c r="B141" s="4" t="s">
        <v>103</v>
      </c>
      <c r="C141" s="4">
        <v>1</v>
      </c>
      <c r="D141" s="4">
        <v>1.8</v>
      </c>
      <c r="E141" s="4">
        <v>191.16</v>
      </c>
      <c r="F141" s="4">
        <v>15</v>
      </c>
      <c r="G141" s="4">
        <v>220</v>
      </c>
      <c r="H141" s="8">
        <f t="shared" si="4"/>
        <v>61.8461538461538</v>
      </c>
      <c r="I141" s="8">
        <f t="shared" si="5"/>
        <v>281.8461538461538</v>
      </c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8">
        <f t="shared" si="4"/>
        <v>0</v>
      </c>
      <c r="I142" s="9">
        <f>SUM(I141)</f>
        <v>281.8461538461538</v>
      </c>
      <c r="J142" s="4">
        <v>220</v>
      </c>
      <c r="K142" s="8">
        <f>J142-I142</f>
        <v>-61.84615384615381</v>
      </c>
      <c r="L142" s="4"/>
      <c r="M142" s="4"/>
    </row>
    <row r="143" spans="1:13" ht="12.75">
      <c r="A143" s="4" t="s">
        <v>104</v>
      </c>
      <c r="B143" s="4" t="s">
        <v>105</v>
      </c>
      <c r="C143" s="4">
        <v>1</v>
      </c>
      <c r="D143" s="4">
        <v>1</v>
      </c>
      <c r="E143" s="4">
        <v>237.18</v>
      </c>
      <c r="F143" s="4">
        <v>15</v>
      </c>
      <c r="G143" s="4">
        <v>273</v>
      </c>
      <c r="H143" s="8">
        <f t="shared" si="4"/>
        <v>34.35897435897433</v>
      </c>
      <c r="I143" s="8">
        <f t="shared" si="5"/>
        <v>307.3589743589743</v>
      </c>
      <c r="J143" s="4"/>
      <c r="K143" s="4"/>
      <c r="L143" s="4"/>
      <c r="M143" s="4"/>
    </row>
    <row r="144" spans="1:13" ht="12.75">
      <c r="A144" s="4" t="s">
        <v>104</v>
      </c>
      <c r="B144" s="4" t="s">
        <v>96</v>
      </c>
      <c r="C144" s="4">
        <v>2</v>
      </c>
      <c r="D144" s="4">
        <v>2</v>
      </c>
      <c r="E144" s="4">
        <v>92</v>
      </c>
      <c r="F144" s="4">
        <v>15</v>
      </c>
      <c r="G144" s="4">
        <v>212</v>
      </c>
      <c r="H144" s="8">
        <f t="shared" si="4"/>
        <v>68.71794871794866</v>
      </c>
      <c r="I144" s="8">
        <f t="shared" si="5"/>
        <v>280.7179487179487</v>
      </c>
      <c r="J144" s="4"/>
      <c r="K144" s="4"/>
      <c r="L144" s="4"/>
      <c r="M144" s="4"/>
    </row>
    <row r="145" spans="1:13" ht="12.75">
      <c r="A145" s="4" t="s">
        <v>104</v>
      </c>
      <c r="B145" s="4" t="s">
        <v>106</v>
      </c>
      <c r="C145" s="4">
        <v>1</v>
      </c>
      <c r="D145" s="4">
        <v>1</v>
      </c>
      <c r="E145" s="4">
        <v>714.9</v>
      </c>
      <c r="F145" s="4">
        <v>15</v>
      </c>
      <c r="G145" s="4">
        <v>823</v>
      </c>
      <c r="H145" s="8">
        <f t="shared" si="4"/>
        <v>34.35897435897433</v>
      </c>
      <c r="I145" s="8">
        <f t="shared" si="5"/>
        <v>857.3589743589744</v>
      </c>
      <c r="J145" s="4"/>
      <c r="K145" s="4"/>
      <c r="L145" s="4"/>
      <c r="M145" s="4"/>
    </row>
    <row r="146" spans="1:13" ht="12.75">
      <c r="A146" s="6" t="s">
        <v>104</v>
      </c>
      <c r="B146" s="6" t="s">
        <v>107</v>
      </c>
      <c r="C146" s="6">
        <v>1</v>
      </c>
      <c r="D146" s="6"/>
      <c r="E146" s="6">
        <v>208.86</v>
      </c>
      <c r="F146" s="6">
        <v>15</v>
      </c>
      <c r="G146" s="6">
        <v>241</v>
      </c>
      <c r="H146" s="8">
        <f t="shared" si="4"/>
        <v>0</v>
      </c>
      <c r="I146" s="8">
        <f t="shared" si="5"/>
        <v>241</v>
      </c>
      <c r="J146" s="6"/>
      <c r="K146" s="6"/>
      <c r="L146" s="6"/>
      <c r="M146" s="7" t="s">
        <v>169</v>
      </c>
    </row>
    <row r="147" spans="1:13" ht="12.75">
      <c r="A147" s="4"/>
      <c r="B147" s="4"/>
      <c r="C147" s="4"/>
      <c r="D147" s="4"/>
      <c r="E147" s="4"/>
      <c r="F147" s="4"/>
      <c r="G147" s="4"/>
      <c r="H147" s="8">
        <f t="shared" si="4"/>
        <v>0</v>
      </c>
      <c r="I147" s="9">
        <f>SUM(I143:I146)</f>
        <v>1686.4358974358975</v>
      </c>
      <c r="J147" s="4">
        <v>1549</v>
      </c>
      <c r="K147" s="8">
        <f>J147-I147</f>
        <v>-137.43589743589746</v>
      </c>
      <c r="L147" s="4"/>
      <c r="M147" s="4"/>
    </row>
    <row r="148" spans="1:13" ht="12.75">
      <c r="A148" s="4" t="s">
        <v>108</v>
      </c>
      <c r="B148" s="4" t="s">
        <v>28</v>
      </c>
      <c r="C148" s="4">
        <v>1</v>
      </c>
      <c r="D148" s="4">
        <v>1.8</v>
      </c>
      <c r="E148" s="4">
        <v>194.7</v>
      </c>
      <c r="F148" s="4">
        <v>15</v>
      </c>
      <c r="G148" s="4">
        <v>224</v>
      </c>
      <c r="H148" s="8">
        <f t="shared" si="4"/>
        <v>61.8461538461538</v>
      </c>
      <c r="I148" s="8">
        <f t="shared" si="5"/>
        <v>285.8461538461538</v>
      </c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8">
        <f t="shared" si="4"/>
        <v>0</v>
      </c>
      <c r="I149" s="9">
        <f>SUM(I148)</f>
        <v>285.8461538461538</v>
      </c>
      <c r="J149" s="4">
        <v>224</v>
      </c>
      <c r="K149" s="10">
        <f>J149-I149</f>
        <v>-61.84615384615381</v>
      </c>
      <c r="L149" s="4">
        <v>62</v>
      </c>
      <c r="M149" s="4"/>
    </row>
    <row r="150" spans="1:13" ht="12.75">
      <c r="A150" s="4" t="s">
        <v>109</v>
      </c>
      <c r="B150" s="4" t="s">
        <v>110</v>
      </c>
      <c r="C150" s="4">
        <v>1</v>
      </c>
      <c r="D150" s="4">
        <v>1</v>
      </c>
      <c r="E150" s="4">
        <v>166.38</v>
      </c>
      <c r="F150" s="4">
        <v>15</v>
      </c>
      <c r="G150" s="4">
        <v>192</v>
      </c>
      <c r="H150" s="8">
        <f t="shared" si="4"/>
        <v>34.35897435897433</v>
      </c>
      <c r="I150" s="8">
        <f t="shared" si="5"/>
        <v>226.35897435897434</v>
      </c>
      <c r="J150" s="4"/>
      <c r="K150" s="4"/>
      <c r="L150" s="4"/>
      <c r="M150" s="4"/>
    </row>
    <row r="151" spans="1:13" ht="12.75">
      <c r="A151" s="4" t="s">
        <v>109</v>
      </c>
      <c r="B151" s="4" t="s">
        <v>111</v>
      </c>
      <c r="C151" s="4">
        <v>1</v>
      </c>
      <c r="D151" s="4">
        <v>1.8</v>
      </c>
      <c r="E151" s="4">
        <v>194.7</v>
      </c>
      <c r="F151" s="4">
        <v>15</v>
      </c>
      <c r="G151" s="4">
        <v>224</v>
      </c>
      <c r="H151" s="8">
        <f t="shared" si="4"/>
        <v>61.8461538461538</v>
      </c>
      <c r="I151" s="8">
        <f t="shared" si="5"/>
        <v>285.8461538461538</v>
      </c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8">
        <f t="shared" si="4"/>
        <v>0</v>
      </c>
      <c r="I152" s="9">
        <f>SUM(I150:I151)</f>
        <v>512.2051282051282</v>
      </c>
      <c r="J152" s="4">
        <v>416</v>
      </c>
      <c r="K152" s="8">
        <f>J152-I152</f>
        <v>-96.20512820512818</v>
      </c>
      <c r="L152" s="4"/>
      <c r="M152" s="4"/>
    </row>
    <row r="153" spans="1:13" ht="12.75">
      <c r="A153" s="4" t="s">
        <v>112</v>
      </c>
      <c r="B153" s="4" t="s">
        <v>52</v>
      </c>
      <c r="C153" s="4">
        <v>1</v>
      </c>
      <c r="D153" s="4">
        <v>1</v>
      </c>
      <c r="E153" s="4">
        <v>512.12</v>
      </c>
      <c r="F153" s="4">
        <v>15</v>
      </c>
      <c r="G153" s="4">
        <v>589</v>
      </c>
      <c r="H153" s="8">
        <f t="shared" si="4"/>
        <v>34.35897435897433</v>
      </c>
      <c r="I153" s="8">
        <f t="shared" si="5"/>
        <v>623.3589743589744</v>
      </c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8">
        <f t="shared" si="4"/>
        <v>0</v>
      </c>
      <c r="I154" s="9">
        <f>SUM(I153)</f>
        <v>623.3589743589744</v>
      </c>
      <c r="J154" s="4">
        <v>589</v>
      </c>
      <c r="K154" s="10">
        <f>J154-I154</f>
        <v>-34.358974358974365</v>
      </c>
      <c r="L154" s="4">
        <v>34</v>
      </c>
      <c r="M154" s="4"/>
    </row>
    <row r="155" spans="1:13" ht="12.75">
      <c r="A155" s="4" t="s">
        <v>113</v>
      </c>
      <c r="B155" s="4" t="s">
        <v>30</v>
      </c>
      <c r="C155" s="4">
        <v>4</v>
      </c>
      <c r="D155" s="4">
        <v>4</v>
      </c>
      <c r="E155" s="4">
        <v>237.18</v>
      </c>
      <c r="F155" s="4">
        <v>15</v>
      </c>
      <c r="G155" s="4">
        <v>1092</v>
      </c>
      <c r="H155" s="8">
        <f t="shared" si="4"/>
        <v>137.43589743589732</v>
      </c>
      <c r="I155" s="8">
        <f t="shared" si="5"/>
        <v>1229.4358974358972</v>
      </c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8">
        <f t="shared" si="4"/>
        <v>0</v>
      </c>
      <c r="I156" s="9">
        <f>SUM(I155)</f>
        <v>1229.4358974358972</v>
      </c>
      <c r="J156" s="4">
        <v>1092</v>
      </c>
      <c r="K156" s="10">
        <f>J156-I156</f>
        <v>-137.43589743589723</v>
      </c>
      <c r="L156" s="4">
        <v>137</v>
      </c>
      <c r="M156" s="4"/>
    </row>
    <row r="157" spans="1:13" ht="12.75">
      <c r="A157" s="4" t="s">
        <v>114</v>
      </c>
      <c r="B157" s="4" t="s">
        <v>45</v>
      </c>
      <c r="C157" s="4">
        <v>1</v>
      </c>
      <c r="D157" s="4">
        <v>1</v>
      </c>
      <c r="E157" s="4">
        <v>197.06</v>
      </c>
      <c r="F157" s="4">
        <v>15</v>
      </c>
      <c r="G157" s="4">
        <v>227</v>
      </c>
      <c r="H157" s="8">
        <f t="shared" si="4"/>
        <v>34.35897435897433</v>
      </c>
      <c r="I157" s="8">
        <f t="shared" si="5"/>
        <v>261.3589743589743</v>
      </c>
      <c r="J157" s="4"/>
      <c r="K157" s="4"/>
      <c r="L157" s="4"/>
      <c r="M157" s="4"/>
    </row>
    <row r="158" spans="1:13" ht="12.75">
      <c r="A158" s="4" t="s">
        <v>114</v>
      </c>
      <c r="B158" s="4" t="s">
        <v>12</v>
      </c>
      <c r="C158" s="4">
        <v>1</v>
      </c>
      <c r="D158" s="4">
        <v>1</v>
      </c>
      <c r="E158" s="4">
        <v>197.06</v>
      </c>
      <c r="F158" s="4">
        <v>15</v>
      </c>
      <c r="G158" s="4">
        <v>227</v>
      </c>
      <c r="H158" s="8">
        <f t="shared" si="4"/>
        <v>34.35897435897433</v>
      </c>
      <c r="I158" s="8">
        <f t="shared" si="5"/>
        <v>261.3589743589743</v>
      </c>
      <c r="J158" s="4"/>
      <c r="K158" s="4"/>
      <c r="L158" s="4"/>
      <c r="M158" s="4"/>
    </row>
    <row r="159" spans="1:13" ht="12.75">
      <c r="A159" s="6" t="s">
        <v>114</v>
      </c>
      <c r="B159" s="6" t="s">
        <v>60</v>
      </c>
      <c r="C159" s="6">
        <v>2</v>
      </c>
      <c r="D159" s="6"/>
      <c r="E159" s="6">
        <v>169.92</v>
      </c>
      <c r="F159" s="4">
        <v>15</v>
      </c>
      <c r="G159" s="4">
        <v>391</v>
      </c>
      <c r="H159" s="8">
        <f t="shared" si="4"/>
        <v>0</v>
      </c>
      <c r="I159" s="8">
        <f t="shared" si="5"/>
        <v>391</v>
      </c>
      <c r="J159" s="4"/>
      <c r="K159" s="4"/>
      <c r="L159" s="4"/>
      <c r="M159" s="7" t="s">
        <v>169</v>
      </c>
    </row>
    <row r="160" spans="1:13" ht="12.75">
      <c r="A160" s="4"/>
      <c r="B160" s="4"/>
      <c r="C160" s="4"/>
      <c r="D160" s="4"/>
      <c r="E160" s="4"/>
      <c r="F160" s="4"/>
      <c r="G160" s="4"/>
      <c r="H160" s="8">
        <f t="shared" si="4"/>
        <v>0</v>
      </c>
      <c r="I160" s="9">
        <f>SUM(I157:I159)</f>
        <v>913.7179487179486</v>
      </c>
      <c r="J160" s="4">
        <v>845</v>
      </c>
      <c r="K160" s="10">
        <f>J160-I160</f>
        <v>-68.71794871794862</v>
      </c>
      <c r="L160" s="4">
        <v>69</v>
      </c>
      <c r="M160" s="4"/>
    </row>
    <row r="161" spans="1:13" ht="12.75">
      <c r="A161" s="6" t="s">
        <v>115</v>
      </c>
      <c r="B161" s="6" t="s">
        <v>36</v>
      </c>
      <c r="C161" s="6">
        <v>1</v>
      </c>
      <c r="D161" s="6"/>
      <c r="E161" s="6">
        <v>208.86</v>
      </c>
      <c r="F161" s="6">
        <v>15</v>
      </c>
      <c r="G161" s="6">
        <v>241</v>
      </c>
      <c r="H161" s="8">
        <f t="shared" si="4"/>
        <v>0</v>
      </c>
      <c r="I161" s="8">
        <f t="shared" si="5"/>
        <v>241</v>
      </c>
      <c r="J161" s="6"/>
      <c r="K161" s="6"/>
      <c r="L161" s="6"/>
      <c r="M161" s="7" t="s">
        <v>169</v>
      </c>
    </row>
    <row r="162" spans="1:13" ht="12.75">
      <c r="A162" s="4" t="s">
        <v>115</v>
      </c>
      <c r="B162" s="4" t="s">
        <v>33</v>
      </c>
      <c r="C162" s="4">
        <v>2</v>
      </c>
      <c r="D162" s="4">
        <v>2</v>
      </c>
      <c r="E162" s="4">
        <v>92</v>
      </c>
      <c r="F162" s="4">
        <v>15</v>
      </c>
      <c r="G162" s="4">
        <v>212</v>
      </c>
      <c r="H162" s="8">
        <f t="shared" si="4"/>
        <v>68.71794871794866</v>
      </c>
      <c r="I162" s="8">
        <f t="shared" si="5"/>
        <v>280.7179487179487</v>
      </c>
      <c r="J162" s="4"/>
      <c r="K162" s="4"/>
      <c r="L162" s="4"/>
      <c r="M162" s="4"/>
    </row>
    <row r="163" spans="1:13" ht="12.75">
      <c r="A163" s="4" t="s">
        <v>115</v>
      </c>
      <c r="B163" s="4" t="s">
        <v>99</v>
      </c>
      <c r="C163" s="4">
        <v>1</v>
      </c>
      <c r="D163" s="4">
        <v>1.8</v>
      </c>
      <c r="E163" s="4">
        <v>189.98</v>
      </c>
      <c r="F163" s="4">
        <v>15</v>
      </c>
      <c r="G163" s="4">
        <v>219</v>
      </c>
      <c r="H163" s="8">
        <f t="shared" si="4"/>
        <v>61.8461538461538</v>
      </c>
      <c r="I163" s="8">
        <f t="shared" si="5"/>
        <v>280.8461538461538</v>
      </c>
      <c r="J163" s="4"/>
      <c r="K163" s="4"/>
      <c r="L163" s="4"/>
      <c r="M163" s="4"/>
    </row>
    <row r="164" spans="1:13" ht="12.75">
      <c r="A164" s="4" t="s">
        <v>115</v>
      </c>
      <c r="B164" s="4" t="s">
        <v>51</v>
      </c>
      <c r="C164" s="4">
        <v>1</v>
      </c>
      <c r="D164" s="4">
        <v>1</v>
      </c>
      <c r="E164" s="4">
        <v>228.92</v>
      </c>
      <c r="F164" s="4">
        <v>15</v>
      </c>
      <c r="G164" s="4">
        <v>264</v>
      </c>
      <c r="H164" s="8">
        <f t="shared" si="4"/>
        <v>34.35897435897433</v>
      </c>
      <c r="I164" s="8">
        <f t="shared" si="5"/>
        <v>298.3589743589743</v>
      </c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8">
        <f t="shared" si="4"/>
        <v>0</v>
      </c>
      <c r="I165" s="9">
        <f>SUM(I161:I164)</f>
        <v>1100.923076923077</v>
      </c>
      <c r="J165" s="4">
        <v>936</v>
      </c>
      <c r="K165" s="10">
        <f>J165-I165</f>
        <v>-164.9230769230769</v>
      </c>
      <c r="L165" s="4">
        <v>165</v>
      </c>
      <c r="M165" s="4"/>
    </row>
    <row r="166" spans="1:13" ht="12.75">
      <c r="A166" s="4" t="s">
        <v>116</v>
      </c>
      <c r="B166" s="4" t="s">
        <v>117</v>
      </c>
      <c r="C166" s="4">
        <v>1</v>
      </c>
      <c r="D166" s="4">
        <v>1</v>
      </c>
      <c r="E166" s="4">
        <v>197.06</v>
      </c>
      <c r="F166" s="4">
        <v>15</v>
      </c>
      <c r="G166" s="4">
        <v>227</v>
      </c>
      <c r="H166" s="8">
        <f t="shared" si="4"/>
        <v>34.35897435897433</v>
      </c>
      <c r="I166" s="8">
        <f t="shared" si="5"/>
        <v>261.3589743589743</v>
      </c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8">
        <f t="shared" si="4"/>
        <v>0</v>
      </c>
      <c r="I167" s="9">
        <f>SUM(I166)</f>
        <v>261.3589743589743</v>
      </c>
      <c r="J167" s="4">
        <v>227</v>
      </c>
      <c r="K167" s="8">
        <f>J167-I167</f>
        <v>-34.35897435897431</v>
      </c>
      <c r="L167" s="4"/>
      <c r="M167" s="4"/>
    </row>
    <row r="168" spans="1:13" ht="12.75">
      <c r="A168" s="6" t="s">
        <v>118</v>
      </c>
      <c r="B168" s="6" t="s">
        <v>60</v>
      </c>
      <c r="C168" s="6">
        <v>1</v>
      </c>
      <c r="D168" s="6"/>
      <c r="E168" s="6">
        <v>169.92</v>
      </c>
      <c r="F168" s="4">
        <v>15</v>
      </c>
      <c r="G168" s="4">
        <v>196</v>
      </c>
      <c r="H168" s="8">
        <f t="shared" si="4"/>
        <v>0</v>
      </c>
      <c r="I168" s="8">
        <f t="shared" si="5"/>
        <v>196</v>
      </c>
      <c r="J168" s="4"/>
      <c r="K168" s="4"/>
      <c r="L168" s="4"/>
      <c r="M168" s="7" t="s">
        <v>169</v>
      </c>
    </row>
    <row r="169" spans="1:13" ht="12.75">
      <c r="A169" s="4"/>
      <c r="B169" s="4"/>
      <c r="C169" s="4"/>
      <c r="D169" s="4"/>
      <c r="E169" s="4"/>
      <c r="F169" s="4"/>
      <c r="G169" s="4"/>
      <c r="H169" s="8">
        <f t="shared" si="4"/>
        <v>0</v>
      </c>
      <c r="I169" s="9">
        <f>SUM(I168)</f>
        <v>196</v>
      </c>
      <c r="J169" s="4">
        <v>196</v>
      </c>
      <c r="K169" s="8">
        <f>J169-I169</f>
        <v>0</v>
      </c>
      <c r="L169" s="4"/>
      <c r="M169" s="4"/>
    </row>
    <row r="170" spans="1:13" ht="12.75">
      <c r="A170" s="4" t="s">
        <v>119</v>
      </c>
      <c r="B170" s="4" t="s">
        <v>30</v>
      </c>
      <c r="C170" s="4">
        <v>1</v>
      </c>
      <c r="D170" s="4">
        <v>1</v>
      </c>
      <c r="E170" s="4">
        <v>237.18</v>
      </c>
      <c r="F170" s="4">
        <v>15</v>
      </c>
      <c r="G170" s="4">
        <v>273</v>
      </c>
      <c r="H170" s="8">
        <f t="shared" si="4"/>
        <v>34.35897435897433</v>
      </c>
      <c r="I170" s="8">
        <f t="shared" si="5"/>
        <v>307.3589743589743</v>
      </c>
      <c r="J170" s="4"/>
      <c r="K170" s="4"/>
      <c r="L170" s="4"/>
      <c r="M170" s="4"/>
    </row>
    <row r="171" spans="1:13" ht="12.75">
      <c r="A171" s="4" t="s">
        <v>119</v>
      </c>
      <c r="B171" s="4" t="s">
        <v>27</v>
      </c>
      <c r="C171" s="4">
        <v>1</v>
      </c>
      <c r="D171" s="4">
        <v>1</v>
      </c>
      <c r="E171" s="4">
        <v>197.06</v>
      </c>
      <c r="F171" s="4">
        <v>15</v>
      </c>
      <c r="G171" s="4">
        <v>227</v>
      </c>
      <c r="H171" s="8">
        <f t="shared" si="4"/>
        <v>34.35897435897433</v>
      </c>
      <c r="I171" s="8">
        <f t="shared" si="5"/>
        <v>261.3589743589743</v>
      </c>
      <c r="J171" s="4"/>
      <c r="K171" s="4"/>
      <c r="L171" s="4"/>
      <c r="M171" s="4"/>
    </row>
    <row r="172" spans="1:13" ht="12.75">
      <c r="A172" s="4" t="s">
        <v>119</v>
      </c>
      <c r="B172" s="4" t="s">
        <v>68</v>
      </c>
      <c r="C172" s="4">
        <v>1</v>
      </c>
      <c r="D172" s="4">
        <v>1</v>
      </c>
      <c r="E172" s="4">
        <v>714.9</v>
      </c>
      <c r="F172" s="4">
        <v>15</v>
      </c>
      <c r="G172" s="4">
        <v>823</v>
      </c>
      <c r="H172" s="8">
        <f t="shared" si="4"/>
        <v>34.35897435897433</v>
      </c>
      <c r="I172" s="8">
        <f t="shared" si="5"/>
        <v>857.3589743589744</v>
      </c>
      <c r="J172" s="4"/>
      <c r="K172" s="4"/>
      <c r="L172" s="4"/>
      <c r="M172" s="4"/>
    </row>
    <row r="173" spans="1:13" ht="12.75">
      <c r="A173" s="4" t="s">
        <v>119</v>
      </c>
      <c r="B173" s="4" t="s">
        <v>49</v>
      </c>
      <c r="C173" s="4">
        <v>1</v>
      </c>
      <c r="D173" s="4">
        <v>1</v>
      </c>
      <c r="E173" s="4">
        <v>252.52</v>
      </c>
      <c r="F173" s="4">
        <v>15</v>
      </c>
      <c r="G173" s="4">
        <v>291</v>
      </c>
      <c r="H173" s="8">
        <f t="shared" si="4"/>
        <v>34.35897435897433</v>
      </c>
      <c r="I173" s="8">
        <f t="shared" si="5"/>
        <v>325.3589743589743</v>
      </c>
      <c r="J173" s="4"/>
      <c r="K173" s="4"/>
      <c r="L173" s="4"/>
      <c r="M173" s="4"/>
    </row>
    <row r="174" spans="1:13" ht="12.75">
      <c r="A174" s="4" t="s">
        <v>119</v>
      </c>
      <c r="B174" s="4" t="s">
        <v>120</v>
      </c>
      <c r="C174" s="4">
        <v>1</v>
      </c>
      <c r="D174" s="4">
        <v>0.22</v>
      </c>
      <c r="E174" s="4">
        <v>77.88</v>
      </c>
      <c r="F174" s="4">
        <v>15</v>
      </c>
      <c r="G174" s="4">
        <v>90</v>
      </c>
      <c r="H174" s="8">
        <f t="shared" si="4"/>
        <v>7.5589743589743525</v>
      </c>
      <c r="I174" s="8">
        <f t="shared" si="5"/>
        <v>97.55897435897435</v>
      </c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8">
        <f t="shared" si="4"/>
        <v>0</v>
      </c>
      <c r="I175" s="9">
        <f>SUM(I170:I174)</f>
        <v>1848.9948717948716</v>
      </c>
      <c r="J175" s="4">
        <v>1704</v>
      </c>
      <c r="K175" s="10">
        <f>J175-I175</f>
        <v>-144.99487179487164</v>
      </c>
      <c r="L175" s="4">
        <v>145</v>
      </c>
      <c r="M175" s="4"/>
    </row>
    <row r="176" spans="1:13" ht="12.75">
      <c r="A176" s="4" t="s">
        <v>121</v>
      </c>
      <c r="B176" s="4" t="s">
        <v>80</v>
      </c>
      <c r="C176" s="4">
        <v>1</v>
      </c>
      <c r="D176" s="4">
        <v>1.8</v>
      </c>
      <c r="E176" s="4">
        <v>234.82</v>
      </c>
      <c r="F176" s="4">
        <v>15</v>
      </c>
      <c r="G176" s="4">
        <v>271</v>
      </c>
      <c r="H176" s="8">
        <f t="shared" si="4"/>
        <v>61.8461538461538</v>
      </c>
      <c r="I176" s="8">
        <f t="shared" si="5"/>
        <v>332.8461538461538</v>
      </c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8">
        <f t="shared" si="4"/>
        <v>0</v>
      </c>
      <c r="I177" s="9">
        <f>SUM(I176)</f>
        <v>332.8461538461538</v>
      </c>
      <c r="J177" s="4">
        <v>271</v>
      </c>
      <c r="K177" s="10">
        <f>J177-I177</f>
        <v>-61.84615384615381</v>
      </c>
      <c r="L177" s="4">
        <v>62</v>
      </c>
      <c r="M177" s="4"/>
    </row>
    <row r="178" spans="1:13" ht="12.75">
      <c r="A178" s="4" t="s">
        <v>122</v>
      </c>
      <c r="B178" s="4" t="s">
        <v>80</v>
      </c>
      <c r="C178" s="4">
        <v>1</v>
      </c>
      <c r="D178" s="4">
        <v>1.8</v>
      </c>
      <c r="E178" s="4">
        <v>234.82</v>
      </c>
      <c r="F178" s="4">
        <v>15</v>
      </c>
      <c r="G178" s="4">
        <v>271</v>
      </c>
      <c r="H178" s="8">
        <f t="shared" si="4"/>
        <v>61.8461538461538</v>
      </c>
      <c r="I178" s="8">
        <f t="shared" si="5"/>
        <v>332.8461538461538</v>
      </c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8">
        <f t="shared" si="4"/>
        <v>0</v>
      </c>
      <c r="I179" s="9">
        <f>SUM(I178)</f>
        <v>332.8461538461538</v>
      </c>
      <c r="J179" s="4">
        <v>271</v>
      </c>
      <c r="K179" s="8">
        <f>J179-I179</f>
        <v>-61.84615384615381</v>
      </c>
      <c r="L179" s="4"/>
      <c r="M179" s="4"/>
    </row>
    <row r="180" spans="1:13" ht="12.75">
      <c r="A180" s="4" t="s">
        <v>123</v>
      </c>
      <c r="B180" s="4" t="s">
        <v>124</v>
      </c>
      <c r="C180" s="4">
        <v>1</v>
      </c>
      <c r="D180" s="4">
        <v>0.22</v>
      </c>
      <c r="E180" s="4">
        <v>77.88</v>
      </c>
      <c r="F180" s="4">
        <v>15</v>
      </c>
      <c r="G180" s="4">
        <v>90</v>
      </c>
      <c r="H180" s="8">
        <f t="shared" si="4"/>
        <v>7.5589743589743525</v>
      </c>
      <c r="I180" s="8">
        <f t="shared" si="5"/>
        <v>97.55897435897435</v>
      </c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8">
        <f t="shared" si="4"/>
        <v>0</v>
      </c>
      <c r="I181" s="9">
        <f>SUM(I180)</f>
        <v>97.55897435897435</v>
      </c>
      <c r="J181" s="4">
        <v>90</v>
      </c>
      <c r="K181" s="8">
        <f>J181-I181</f>
        <v>-7.558974358974353</v>
      </c>
      <c r="L181" s="4"/>
      <c r="M181" s="4"/>
    </row>
    <row r="182" spans="1:13" ht="12.75">
      <c r="A182" s="4" t="s">
        <v>125</v>
      </c>
      <c r="B182" s="4" t="s">
        <v>126</v>
      </c>
      <c r="C182" s="4">
        <v>6</v>
      </c>
      <c r="D182" s="4">
        <v>10.8</v>
      </c>
      <c r="E182" s="4">
        <v>217.12</v>
      </c>
      <c r="F182" s="4">
        <v>15</v>
      </c>
      <c r="G182" s="4">
        <v>1499</v>
      </c>
      <c r="H182" s="8">
        <f t="shared" si="4"/>
        <v>371.07692307692275</v>
      </c>
      <c r="I182" s="8">
        <f t="shared" si="5"/>
        <v>1870.0769230769229</v>
      </c>
      <c r="J182" s="4"/>
      <c r="K182" s="4"/>
      <c r="L182" s="4"/>
      <c r="M182" s="4"/>
    </row>
    <row r="183" spans="1:13" ht="12.75">
      <c r="A183" s="4" t="s">
        <v>125</v>
      </c>
      <c r="B183" s="4" t="s">
        <v>49</v>
      </c>
      <c r="C183" s="4">
        <v>1</v>
      </c>
      <c r="D183" s="4">
        <v>1</v>
      </c>
      <c r="E183" s="4">
        <v>252.52</v>
      </c>
      <c r="F183" s="4">
        <v>15</v>
      </c>
      <c r="G183" s="4">
        <v>291</v>
      </c>
      <c r="H183" s="8">
        <f t="shared" si="4"/>
        <v>34.35897435897433</v>
      </c>
      <c r="I183" s="8">
        <f t="shared" si="5"/>
        <v>325.3589743589743</v>
      </c>
      <c r="J183" s="4"/>
      <c r="K183" s="4"/>
      <c r="L183" s="4"/>
      <c r="M183" s="4"/>
    </row>
    <row r="184" spans="1:13" ht="12.75">
      <c r="A184" s="4" t="s">
        <v>125</v>
      </c>
      <c r="B184" s="5" t="s">
        <v>70</v>
      </c>
      <c r="C184" s="4">
        <v>1</v>
      </c>
      <c r="D184" s="4">
        <v>1</v>
      </c>
      <c r="E184" s="4">
        <v>92</v>
      </c>
      <c r="F184" s="4">
        <v>15</v>
      </c>
      <c r="G184" s="4">
        <v>106</v>
      </c>
      <c r="H184" s="8">
        <f t="shared" si="4"/>
        <v>34.35897435897433</v>
      </c>
      <c r="I184" s="8">
        <f t="shared" si="5"/>
        <v>140.35897435897434</v>
      </c>
      <c r="J184" s="4"/>
      <c r="K184" s="4"/>
      <c r="L184" s="4"/>
      <c r="M184" s="4"/>
    </row>
    <row r="185" spans="1:13" ht="12.75">
      <c r="A185" s="4" t="s">
        <v>125</v>
      </c>
      <c r="B185" s="4" t="s">
        <v>127</v>
      </c>
      <c r="C185" s="4">
        <v>6</v>
      </c>
      <c r="D185" s="4">
        <v>10.8</v>
      </c>
      <c r="E185" s="4">
        <v>208.86</v>
      </c>
      <c r="F185" s="4">
        <v>15</v>
      </c>
      <c r="G185" s="4">
        <v>1442</v>
      </c>
      <c r="H185" s="8">
        <f t="shared" si="4"/>
        <v>371.07692307692275</v>
      </c>
      <c r="I185" s="8">
        <f t="shared" si="5"/>
        <v>1813.0769230769229</v>
      </c>
      <c r="J185" s="4"/>
      <c r="K185" s="4"/>
      <c r="L185" s="4"/>
      <c r="M185" s="4"/>
    </row>
    <row r="186" spans="1:13" ht="12.75">
      <c r="A186" s="4" t="s">
        <v>125</v>
      </c>
      <c r="B186" s="4" t="s">
        <v>128</v>
      </c>
      <c r="C186" s="4">
        <v>6</v>
      </c>
      <c r="D186" s="4">
        <v>10.8</v>
      </c>
      <c r="E186" s="4">
        <v>207.68</v>
      </c>
      <c r="F186" s="4">
        <v>15</v>
      </c>
      <c r="G186" s="4">
        <v>1433</v>
      </c>
      <c r="H186" s="8">
        <f t="shared" si="4"/>
        <v>371.07692307692275</v>
      </c>
      <c r="I186" s="8">
        <f t="shared" si="5"/>
        <v>1804.0769230769229</v>
      </c>
      <c r="J186" s="4"/>
      <c r="K186" s="4"/>
      <c r="L186" s="4"/>
      <c r="M186" s="4"/>
    </row>
    <row r="187" spans="1:13" ht="12.75">
      <c r="A187" s="4" t="s">
        <v>125</v>
      </c>
      <c r="B187" s="4" t="s">
        <v>51</v>
      </c>
      <c r="C187" s="4">
        <v>1</v>
      </c>
      <c r="D187" s="4">
        <v>1</v>
      </c>
      <c r="E187" s="4">
        <v>228.92</v>
      </c>
      <c r="F187" s="4">
        <v>15</v>
      </c>
      <c r="G187" s="4">
        <v>264</v>
      </c>
      <c r="H187" s="8">
        <f t="shared" si="4"/>
        <v>34.35897435897433</v>
      </c>
      <c r="I187" s="8">
        <f t="shared" si="5"/>
        <v>298.3589743589743</v>
      </c>
      <c r="J187" s="4"/>
      <c r="K187" s="4"/>
      <c r="L187" s="4"/>
      <c r="M187" s="4"/>
    </row>
    <row r="188" spans="1:13" ht="12.75">
      <c r="A188" s="4" t="s">
        <v>125</v>
      </c>
      <c r="B188" s="4" t="s">
        <v>129</v>
      </c>
      <c r="C188" s="4">
        <v>6</v>
      </c>
      <c r="D188" s="4">
        <v>10.8</v>
      </c>
      <c r="E188" s="4">
        <v>217.12</v>
      </c>
      <c r="F188" s="4">
        <v>15</v>
      </c>
      <c r="G188" s="4">
        <v>1499</v>
      </c>
      <c r="H188" s="8">
        <f t="shared" si="4"/>
        <v>371.07692307692275</v>
      </c>
      <c r="I188" s="8">
        <f t="shared" si="5"/>
        <v>1870.0769230769229</v>
      </c>
      <c r="J188" s="4"/>
      <c r="K188" s="4"/>
      <c r="L188" s="4"/>
      <c r="M188" s="4"/>
    </row>
    <row r="189" spans="1:13" ht="12.75">
      <c r="A189" s="4" t="s">
        <v>125</v>
      </c>
      <c r="B189" s="4" t="s">
        <v>130</v>
      </c>
      <c r="C189" s="4">
        <v>6</v>
      </c>
      <c r="D189" s="4">
        <v>10.8</v>
      </c>
      <c r="E189" s="4">
        <v>219.48</v>
      </c>
      <c r="F189" s="4">
        <v>15</v>
      </c>
      <c r="G189" s="4">
        <v>1515</v>
      </c>
      <c r="H189" s="8">
        <f t="shared" si="4"/>
        <v>371.07692307692275</v>
      </c>
      <c r="I189" s="8">
        <f t="shared" si="5"/>
        <v>1886.0769230769229</v>
      </c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8">
        <f t="shared" si="4"/>
        <v>0</v>
      </c>
      <c r="I190" s="9">
        <f>SUM(I182:I189)</f>
        <v>10007.461538461537</v>
      </c>
      <c r="J190" s="4">
        <v>8049</v>
      </c>
      <c r="K190" s="8">
        <f>J190-I190</f>
        <v>-1958.4615384615372</v>
      </c>
      <c r="L190" s="4"/>
      <c r="M190" s="4"/>
    </row>
    <row r="191" spans="1:13" ht="12.75">
      <c r="A191" s="4" t="s">
        <v>131</v>
      </c>
      <c r="B191" s="4" t="s">
        <v>87</v>
      </c>
      <c r="C191" s="4">
        <v>1</v>
      </c>
      <c r="D191" s="4">
        <v>1</v>
      </c>
      <c r="E191" s="4">
        <v>197.06</v>
      </c>
      <c r="F191" s="4">
        <v>15</v>
      </c>
      <c r="G191" s="4">
        <v>227</v>
      </c>
      <c r="H191" s="8">
        <f t="shared" si="4"/>
        <v>34.35897435897433</v>
      </c>
      <c r="I191" s="8">
        <f t="shared" si="5"/>
        <v>261.3589743589743</v>
      </c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8">
        <f t="shared" si="4"/>
        <v>0</v>
      </c>
      <c r="I192" s="9">
        <f>SUM(I191)</f>
        <v>261.3589743589743</v>
      </c>
      <c r="J192" s="4">
        <v>227</v>
      </c>
      <c r="K192" s="8">
        <f>J192-I192</f>
        <v>-34.35897435897431</v>
      </c>
      <c r="L192" s="4"/>
      <c r="M192" s="4"/>
    </row>
    <row r="193" spans="1:13" ht="12.75">
      <c r="A193" s="6" t="s">
        <v>132</v>
      </c>
      <c r="B193" s="6" t="s">
        <v>60</v>
      </c>
      <c r="C193" s="6">
        <v>1</v>
      </c>
      <c r="D193" s="6"/>
      <c r="E193" s="6">
        <v>169.92</v>
      </c>
      <c r="F193" s="4">
        <v>15</v>
      </c>
      <c r="G193" s="4">
        <v>196</v>
      </c>
      <c r="H193" s="8">
        <f t="shared" si="4"/>
        <v>0</v>
      </c>
      <c r="I193" s="8">
        <f t="shared" si="5"/>
        <v>196</v>
      </c>
      <c r="J193" s="4"/>
      <c r="K193" s="4"/>
      <c r="L193" s="4"/>
      <c r="M193" s="7" t="s">
        <v>169</v>
      </c>
    </row>
    <row r="194" spans="1:13" ht="12.75">
      <c r="A194" s="4" t="s">
        <v>132</v>
      </c>
      <c r="B194" s="4" t="s">
        <v>120</v>
      </c>
      <c r="C194" s="4">
        <v>1</v>
      </c>
      <c r="D194" s="4">
        <v>0.22</v>
      </c>
      <c r="E194" s="4">
        <v>77.88</v>
      </c>
      <c r="F194" s="4">
        <v>15</v>
      </c>
      <c r="G194" s="4">
        <v>90</v>
      </c>
      <c r="H194" s="8">
        <f aca="true" t="shared" si="6" ref="H194:H257">G$273*D194</f>
        <v>7.5589743589743525</v>
      </c>
      <c r="I194" s="8">
        <f t="shared" si="5"/>
        <v>97.55897435897435</v>
      </c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8">
        <f t="shared" si="6"/>
        <v>0</v>
      </c>
      <c r="I195" s="9">
        <f>SUM(I193:I194)</f>
        <v>293.55897435897435</v>
      </c>
      <c r="J195" s="4">
        <v>286</v>
      </c>
      <c r="K195" s="8">
        <f>J195-I195</f>
        <v>-7.558974358974353</v>
      </c>
      <c r="L195" s="4"/>
      <c r="M195" s="4"/>
    </row>
    <row r="196" spans="1:13" ht="12.75">
      <c r="A196" s="4" t="s">
        <v>133</v>
      </c>
      <c r="B196" s="4" t="s">
        <v>134</v>
      </c>
      <c r="C196" s="4">
        <v>1</v>
      </c>
      <c r="D196" s="4">
        <v>1</v>
      </c>
      <c r="E196" s="4">
        <v>512.12</v>
      </c>
      <c r="F196" s="4">
        <v>15</v>
      </c>
      <c r="G196" s="4">
        <v>589</v>
      </c>
      <c r="H196" s="8">
        <f t="shared" si="6"/>
        <v>34.35897435897433</v>
      </c>
      <c r="I196" s="8">
        <f aca="true" t="shared" si="7" ref="I196:I258">H196+G196</f>
        <v>623.3589743589744</v>
      </c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8">
        <f t="shared" si="6"/>
        <v>0</v>
      </c>
      <c r="I197" s="9">
        <f>SUM(I196)</f>
        <v>623.3589743589744</v>
      </c>
      <c r="J197" s="4">
        <v>589</v>
      </c>
      <c r="K197" s="8">
        <f>J197-I197</f>
        <v>-34.358974358974365</v>
      </c>
      <c r="L197" s="4"/>
      <c r="M197" s="4"/>
    </row>
    <row r="198" spans="1:13" ht="12.75">
      <c r="A198" s="4" t="s">
        <v>135</v>
      </c>
      <c r="B198" s="4" t="s">
        <v>33</v>
      </c>
      <c r="C198" s="4">
        <v>4</v>
      </c>
      <c r="D198" s="4">
        <v>4</v>
      </c>
      <c r="E198" s="4">
        <v>92</v>
      </c>
      <c r="F198" s="4">
        <v>15</v>
      </c>
      <c r="G198" s="4">
        <v>424</v>
      </c>
      <c r="H198" s="8">
        <f t="shared" si="6"/>
        <v>137.43589743589732</v>
      </c>
      <c r="I198" s="8">
        <f t="shared" si="7"/>
        <v>561.4358974358973</v>
      </c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8">
        <f t="shared" si="6"/>
        <v>0</v>
      </c>
      <c r="I199" s="9">
        <f>SUM(I198)</f>
        <v>561.4358974358973</v>
      </c>
      <c r="J199" s="4">
        <v>424</v>
      </c>
      <c r="K199" s="10">
        <f>J199-I199</f>
        <v>-137.43589743589735</v>
      </c>
      <c r="L199" s="4">
        <v>137</v>
      </c>
      <c r="M199" s="4"/>
    </row>
    <row r="200" spans="1:13" ht="12.75">
      <c r="A200" s="4" t="s">
        <v>136</v>
      </c>
      <c r="B200" s="4" t="s">
        <v>70</v>
      </c>
      <c r="C200" s="4">
        <v>3</v>
      </c>
      <c r="D200" s="4">
        <v>3</v>
      </c>
      <c r="E200" s="4">
        <v>92</v>
      </c>
      <c r="F200" s="4">
        <v>15</v>
      </c>
      <c r="G200" s="4">
        <v>318</v>
      </c>
      <c r="H200" s="8">
        <f t="shared" si="6"/>
        <v>103.07692307692298</v>
      </c>
      <c r="I200" s="8">
        <f t="shared" si="7"/>
        <v>421.076923076923</v>
      </c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8">
        <f t="shared" si="6"/>
        <v>0</v>
      </c>
      <c r="I201" s="9">
        <f>SUM(I200)</f>
        <v>421.076923076923</v>
      </c>
      <c r="J201" s="4">
        <v>318</v>
      </c>
      <c r="K201" s="8">
        <f>J201-I201</f>
        <v>-103.07692307692298</v>
      </c>
      <c r="L201" s="4"/>
      <c r="M201" s="4"/>
    </row>
    <row r="202" spans="1:13" ht="12.75">
      <c r="A202" s="4" t="s">
        <v>137</v>
      </c>
      <c r="B202" s="4" t="s">
        <v>99</v>
      </c>
      <c r="C202" s="4">
        <v>1</v>
      </c>
      <c r="D202" s="4">
        <v>1.8</v>
      </c>
      <c r="E202" s="4">
        <v>189.98</v>
      </c>
      <c r="F202" s="4">
        <v>15</v>
      </c>
      <c r="G202" s="4">
        <v>219</v>
      </c>
      <c r="H202" s="8">
        <f t="shared" si="6"/>
        <v>61.8461538461538</v>
      </c>
      <c r="I202" s="8">
        <f t="shared" si="7"/>
        <v>280.8461538461538</v>
      </c>
      <c r="J202" s="4"/>
      <c r="K202" s="4"/>
      <c r="L202" s="4"/>
      <c r="M202" s="4"/>
    </row>
    <row r="203" spans="1:13" ht="12.75">
      <c r="A203" s="4" t="s">
        <v>137</v>
      </c>
      <c r="B203" s="4" t="s">
        <v>138</v>
      </c>
      <c r="C203" s="4">
        <v>1</v>
      </c>
      <c r="D203" s="4">
        <v>1.8</v>
      </c>
      <c r="E203" s="4">
        <v>191.16</v>
      </c>
      <c r="F203" s="4">
        <v>15</v>
      </c>
      <c r="G203" s="4">
        <v>220</v>
      </c>
      <c r="H203" s="8">
        <f t="shared" si="6"/>
        <v>61.8461538461538</v>
      </c>
      <c r="I203" s="8">
        <f t="shared" si="7"/>
        <v>281.8461538461538</v>
      </c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8">
        <f t="shared" si="6"/>
        <v>0</v>
      </c>
      <c r="I204" s="9">
        <f>SUM(I202:I203)</f>
        <v>562.6923076923076</v>
      </c>
      <c r="J204" s="4">
        <v>439</v>
      </c>
      <c r="K204" s="8">
        <f>J204-I204</f>
        <v>-123.69230769230762</v>
      </c>
      <c r="L204" s="4"/>
      <c r="M204" s="4"/>
    </row>
    <row r="205" spans="1:13" ht="12.75">
      <c r="A205" s="4" t="s">
        <v>139</v>
      </c>
      <c r="B205" s="4" t="s">
        <v>33</v>
      </c>
      <c r="C205" s="4">
        <v>1</v>
      </c>
      <c r="D205" s="4">
        <v>1</v>
      </c>
      <c r="E205" s="4">
        <v>92</v>
      </c>
      <c r="F205" s="4">
        <v>15</v>
      </c>
      <c r="G205" s="4">
        <v>106</v>
      </c>
      <c r="H205" s="8">
        <f t="shared" si="6"/>
        <v>34.35897435897433</v>
      </c>
      <c r="I205" s="8">
        <f t="shared" si="7"/>
        <v>140.35897435897434</v>
      </c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8">
        <f t="shared" si="6"/>
        <v>0</v>
      </c>
      <c r="I206" s="9">
        <f>SUM(I205)</f>
        <v>140.35897435897434</v>
      </c>
      <c r="J206" s="4">
        <v>106</v>
      </c>
      <c r="K206" s="8">
        <f>J206-I206</f>
        <v>-34.358974358974336</v>
      </c>
      <c r="L206" s="4"/>
      <c r="M206" s="4"/>
    </row>
    <row r="207" spans="1:13" ht="12.75">
      <c r="A207" s="4" t="s">
        <v>140</v>
      </c>
      <c r="B207" s="4" t="s">
        <v>19</v>
      </c>
      <c r="C207" s="4">
        <v>1</v>
      </c>
      <c r="D207" s="4">
        <v>1.8</v>
      </c>
      <c r="E207" s="4">
        <v>218.3</v>
      </c>
      <c r="F207" s="4">
        <v>15</v>
      </c>
      <c r="G207" s="4">
        <v>252</v>
      </c>
      <c r="H207" s="8">
        <f t="shared" si="6"/>
        <v>61.8461538461538</v>
      </c>
      <c r="I207" s="8">
        <f t="shared" si="7"/>
        <v>313.8461538461538</v>
      </c>
      <c r="J207" s="4"/>
      <c r="K207" s="4"/>
      <c r="L207" s="4"/>
      <c r="M207" s="4"/>
    </row>
    <row r="208" spans="1:13" ht="12.75">
      <c r="A208" s="4" t="s">
        <v>140</v>
      </c>
      <c r="B208" s="4" t="s">
        <v>99</v>
      </c>
      <c r="C208" s="4">
        <v>1</v>
      </c>
      <c r="D208" s="4">
        <v>1.8</v>
      </c>
      <c r="E208" s="4">
        <v>189.98</v>
      </c>
      <c r="F208" s="4">
        <v>15</v>
      </c>
      <c r="G208" s="4">
        <v>219</v>
      </c>
      <c r="H208" s="8">
        <f t="shared" si="6"/>
        <v>61.8461538461538</v>
      </c>
      <c r="I208" s="8">
        <f t="shared" si="7"/>
        <v>280.8461538461538</v>
      </c>
      <c r="J208" s="4"/>
      <c r="K208" s="4"/>
      <c r="L208" s="4"/>
      <c r="M208" s="4"/>
    </row>
    <row r="209" spans="1:13" ht="12.75">
      <c r="A209" s="4" t="s">
        <v>140</v>
      </c>
      <c r="B209" s="4" t="s">
        <v>12</v>
      </c>
      <c r="C209" s="4">
        <v>1</v>
      </c>
      <c r="D209" s="4">
        <v>1</v>
      </c>
      <c r="E209" s="4">
        <v>197.06</v>
      </c>
      <c r="F209" s="4">
        <v>15</v>
      </c>
      <c r="G209" s="4">
        <v>227</v>
      </c>
      <c r="H209" s="8">
        <f t="shared" si="6"/>
        <v>34.35897435897433</v>
      </c>
      <c r="I209" s="8">
        <f t="shared" si="7"/>
        <v>261.3589743589743</v>
      </c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8">
        <f t="shared" si="6"/>
        <v>0</v>
      </c>
      <c r="I210" s="9">
        <f>SUM(I207:I209)</f>
        <v>856.051282051282</v>
      </c>
      <c r="J210" s="4">
        <v>698</v>
      </c>
      <c r="K210" s="10">
        <f>J210-I210</f>
        <v>-158.051282051282</v>
      </c>
      <c r="L210" s="4">
        <v>158</v>
      </c>
      <c r="M210" s="4"/>
    </row>
    <row r="211" spans="1:13" ht="12.75">
      <c r="A211" s="4" t="s">
        <v>141</v>
      </c>
      <c r="B211" s="4" t="s">
        <v>48</v>
      </c>
      <c r="C211" s="4">
        <v>1</v>
      </c>
      <c r="D211" s="4">
        <v>1</v>
      </c>
      <c r="E211" s="4">
        <v>228.92</v>
      </c>
      <c r="F211" s="4">
        <v>15</v>
      </c>
      <c r="G211" s="4">
        <v>264</v>
      </c>
      <c r="H211" s="8">
        <f t="shared" si="6"/>
        <v>34.35897435897433</v>
      </c>
      <c r="I211" s="8">
        <f t="shared" si="7"/>
        <v>298.3589743589743</v>
      </c>
      <c r="J211" s="4"/>
      <c r="K211" s="4"/>
      <c r="L211" s="4"/>
      <c r="M211" s="4"/>
    </row>
    <row r="212" spans="1:13" ht="12.75">
      <c r="A212" s="4" t="s">
        <v>141</v>
      </c>
      <c r="B212" s="4" t="s">
        <v>30</v>
      </c>
      <c r="C212" s="4">
        <v>1</v>
      </c>
      <c r="D212" s="4">
        <v>1</v>
      </c>
      <c r="E212" s="4">
        <v>237.18</v>
      </c>
      <c r="F212" s="4">
        <v>15</v>
      </c>
      <c r="G212" s="4">
        <v>273</v>
      </c>
      <c r="H212" s="8">
        <f t="shared" si="6"/>
        <v>34.35897435897433</v>
      </c>
      <c r="I212" s="8">
        <f t="shared" si="7"/>
        <v>307.3589743589743</v>
      </c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8">
        <f t="shared" si="6"/>
        <v>0</v>
      </c>
      <c r="I213" s="9">
        <f>SUM(I211:I212)</f>
        <v>605.7179487179486</v>
      </c>
      <c r="J213" s="4">
        <v>573</v>
      </c>
      <c r="K213" s="8">
        <f>J213-I213</f>
        <v>-32.717948717948616</v>
      </c>
      <c r="L213" s="4"/>
      <c r="M213" s="4"/>
    </row>
    <row r="214" spans="1:13" ht="12.75">
      <c r="A214" s="4" t="s">
        <v>142</v>
      </c>
      <c r="B214" s="4" t="s">
        <v>143</v>
      </c>
      <c r="C214" s="4">
        <v>1</v>
      </c>
      <c r="D214" s="4">
        <v>1</v>
      </c>
      <c r="E214" s="4">
        <v>147.5</v>
      </c>
      <c r="F214" s="4">
        <v>15</v>
      </c>
      <c r="G214" s="4">
        <v>170</v>
      </c>
      <c r="H214" s="8">
        <f t="shared" si="6"/>
        <v>34.35897435897433</v>
      </c>
      <c r="I214" s="8">
        <f t="shared" si="7"/>
        <v>204.35897435897434</v>
      </c>
      <c r="J214" s="4"/>
      <c r="K214" s="4"/>
      <c r="L214" s="4"/>
      <c r="M214" s="4"/>
    </row>
    <row r="215" spans="1:13" ht="12.75">
      <c r="A215" s="4" t="s">
        <v>142</v>
      </c>
      <c r="B215" s="4" t="s">
        <v>9</v>
      </c>
      <c r="C215" s="4">
        <v>1</v>
      </c>
      <c r="D215" s="4">
        <v>1</v>
      </c>
      <c r="E215" s="4">
        <v>166.38</v>
      </c>
      <c r="F215" s="4">
        <v>15</v>
      </c>
      <c r="G215" s="4">
        <v>192</v>
      </c>
      <c r="H215" s="8">
        <f t="shared" si="6"/>
        <v>34.35897435897433</v>
      </c>
      <c r="I215" s="8">
        <f t="shared" si="7"/>
        <v>226.35897435897434</v>
      </c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8">
        <f t="shared" si="6"/>
        <v>0</v>
      </c>
      <c r="I216" s="9">
        <f>SUM(I214:I215)</f>
        <v>430.7179487179487</v>
      </c>
      <c r="J216" s="4">
        <v>362</v>
      </c>
      <c r="K216" s="8">
        <f>J216-I216</f>
        <v>-68.71794871794867</v>
      </c>
      <c r="L216" s="4"/>
      <c r="M216" s="4"/>
    </row>
    <row r="217" spans="1:13" ht="12.75">
      <c r="A217" s="4" t="s">
        <v>144</v>
      </c>
      <c r="B217" s="4" t="s">
        <v>45</v>
      </c>
      <c r="C217" s="4">
        <v>1</v>
      </c>
      <c r="D217" s="4">
        <v>1</v>
      </c>
      <c r="E217" s="4">
        <v>197.06</v>
      </c>
      <c r="F217" s="4">
        <v>15</v>
      </c>
      <c r="G217" s="4">
        <v>227</v>
      </c>
      <c r="H217" s="8">
        <f t="shared" si="6"/>
        <v>34.35897435897433</v>
      </c>
      <c r="I217" s="8">
        <f t="shared" si="7"/>
        <v>261.3589743589743</v>
      </c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8">
        <f t="shared" si="6"/>
        <v>0</v>
      </c>
      <c r="I218" s="9">
        <f>SUM(I217)</f>
        <v>261.3589743589743</v>
      </c>
      <c r="J218" s="4">
        <v>227</v>
      </c>
      <c r="K218" s="8">
        <f>J218-I218</f>
        <v>-34.35897435897431</v>
      </c>
      <c r="L218" s="4"/>
      <c r="M218" s="4"/>
    </row>
    <row r="219" spans="1:13" ht="12.75">
      <c r="A219" s="4" t="s">
        <v>145</v>
      </c>
      <c r="B219" s="4" t="s">
        <v>120</v>
      </c>
      <c r="C219" s="4">
        <v>1</v>
      </c>
      <c r="D219" s="4">
        <v>0.22</v>
      </c>
      <c r="E219" s="4">
        <v>77.88</v>
      </c>
      <c r="F219" s="4">
        <v>15</v>
      </c>
      <c r="G219" s="4">
        <v>90</v>
      </c>
      <c r="H219" s="8">
        <f t="shared" si="6"/>
        <v>7.5589743589743525</v>
      </c>
      <c r="I219" s="8">
        <f t="shared" si="7"/>
        <v>97.55897435897435</v>
      </c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8">
        <f t="shared" si="6"/>
        <v>0</v>
      </c>
      <c r="I220" s="9">
        <f>SUM(I219)</f>
        <v>97.55897435897435</v>
      </c>
      <c r="J220" s="4">
        <v>90</v>
      </c>
      <c r="K220" s="8">
        <f>J220-I220</f>
        <v>-7.558974358974353</v>
      </c>
      <c r="L220" s="4"/>
      <c r="M220" s="4"/>
    </row>
    <row r="221" spans="1:13" ht="12.75">
      <c r="A221" s="4" t="s">
        <v>146</v>
      </c>
      <c r="B221" s="4" t="s">
        <v>51</v>
      </c>
      <c r="C221" s="4">
        <v>1</v>
      </c>
      <c r="D221" s="4">
        <v>1</v>
      </c>
      <c r="E221" s="4">
        <v>228.92</v>
      </c>
      <c r="F221" s="4">
        <v>15</v>
      </c>
      <c r="G221" s="4">
        <v>264</v>
      </c>
      <c r="H221" s="8">
        <f t="shared" si="6"/>
        <v>34.35897435897433</v>
      </c>
      <c r="I221" s="8">
        <f t="shared" si="7"/>
        <v>298.3589743589743</v>
      </c>
      <c r="J221" s="4"/>
      <c r="K221" s="4"/>
      <c r="L221" s="4"/>
      <c r="M221" s="4"/>
    </row>
    <row r="222" spans="1:13" ht="12.75">
      <c r="A222" s="4" t="s">
        <v>146</v>
      </c>
      <c r="B222" s="4" t="s">
        <v>147</v>
      </c>
      <c r="C222" s="4">
        <v>1</v>
      </c>
      <c r="D222" s="4">
        <v>1</v>
      </c>
      <c r="E222" s="4">
        <v>194.48</v>
      </c>
      <c r="F222" s="4">
        <v>15</v>
      </c>
      <c r="G222" s="4">
        <v>224</v>
      </c>
      <c r="H222" s="8">
        <f t="shared" si="6"/>
        <v>34.35897435897433</v>
      </c>
      <c r="I222" s="8">
        <f t="shared" si="7"/>
        <v>258.3589743589743</v>
      </c>
      <c r="J222" s="4"/>
      <c r="K222" s="4"/>
      <c r="L222" s="4"/>
      <c r="M222" s="4"/>
    </row>
    <row r="223" spans="1:13" ht="12.75">
      <c r="A223" s="4" t="s">
        <v>146</v>
      </c>
      <c r="B223" s="4" t="s">
        <v>81</v>
      </c>
      <c r="C223" s="4">
        <v>1</v>
      </c>
      <c r="D223" s="4">
        <v>1</v>
      </c>
      <c r="E223" s="4">
        <v>237.18</v>
      </c>
      <c r="F223" s="4">
        <v>15</v>
      </c>
      <c r="G223" s="4">
        <v>273</v>
      </c>
      <c r="H223" s="8">
        <f t="shared" si="6"/>
        <v>34.35897435897433</v>
      </c>
      <c r="I223" s="8">
        <f t="shared" si="7"/>
        <v>307.3589743589743</v>
      </c>
      <c r="J223" s="4"/>
      <c r="K223" s="4"/>
      <c r="L223" s="4"/>
      <c r="M223" s="4"/>
    </row>
    <row r="224" spans="1:13" ht="12.75">
      <c r="A224" s="4" t="s">
        <v>146</v>
      </c>
      <c r="B224" s="4" t="s">
        <v>49</v>
      </c>
      <c r="C224" s="4">
        <v>1</v>
      </c>
      <c r="D224" s="4">
        <v>1</v>
      </c>
      <c r="E224" s="4">
        <v>252.52</v>
      </c>
      <c r="F224" s="4">
        <v>15</v>
      </c>
      <c r="G224" s="4">
        <v>291</v>
      </c>
      <c r="H224" s="8">
        <f t="shared" si="6"/>
        <v>34.35897435897433</v>
      </c>
      <c r="I224" s="8">
        <f t="shared" si="7"/>
        <v>325.3589743589743</v>
      </c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8">
        <f t="shared" si="6"/>
        <v>0</v>
      </c>
      <c r="I225" s="9">
        <f>SUM(I221:I224)</f>
        <v>1189.4358974358972</v>
      </c>
      <c r="J225" s="4">
        <v>1052</v>
      </c>
      <c r="K225" s="10">
        <f>J225-I225</f>
        <v>-137.43589743589723</v>
      </c>
      <c r="L225" s="4">
        <v>137</v>
      </c>
      <c r="M225" s="4"/>
    </row>
    <row r="226" spans="1:13" ht="12.75">
      <c r="A226" s="4" t="s">
        <v>148</v>
      </c>
      <c r="B226" s="4" t="s">
        <v>42</v>
      </c>
      <c r="C226" s="4">
        <v>1</v>
      </c>
      <c r="D226" s="4">
        <v>1</v>
      </c>
      <c r="E226" s="4">
        <v>311.52</v>
      </c>
      <c r="F226" s="4">
        <v>15</v>
      </c>
      <c r="G226" s="4">
        <v>359</v>
      </c>
      <c r="H226" s="8">
        <f t="shared" si="6"/>
        <v>34.35897435897433</v>
      </c>
      <c r="I226" s="8">
        <f t="shared" si="7"/>
        <v>393.3589743589743</v>
      </c>
      <c r="J226" s="4"/>
      <c r="K226" s="4"/>
      <c r="L226" s="4"/>
      <c r="M226" s="4"/>
    </row>
    <row r="227" spans="1:13" ht="12.75">
      <c r="A227" s="4" t="s">
        <v>148</v>
      </c>
      <c r="B227" s="4" t="s">
        <v>68</v>
      </c>
      <c r="C227" s="4">
        <v>1</v>
      </c>
      <c r="D227" s="4">
        <v>1</v>
      </c>
      <c r="E227" s="4">
        <v>714.9</v>
      </c>
      <c r="F227" s="4">
        <v>15</v>
      </c>
      <c r="G227" s="4">
        <v>823</v>
      </c>
      <c r="H227" s="8">
        <f t="shared" si="6"/>
        <v>34.35897435897433</v>
      </c>
      <c r="I227" s="8">
        <f t="shared" si="7"/>
        <v>857.3589743589744</v>
      </c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8">
        <f t="shared" si="6"/>
        <v>0</v>
      </c>
      <c r="I228" s="9">
        <f>SUM(I226:I227)</f>
        <v>1250.7179487179487</v>
      </c>
      <c r="J228" s="4">
        <v>1182</v>
      </c>
      <c r="K228" s="8">
        <f>J228-I228</f>
        <v>-68.71794871794873</v>
      </c>
      <c r="L228" s="4"/>
      <c r="M228" s="4"/>
    </row>
    <row r="229" spans="1:13" ht="12.75">
      <c r="A229" s="4" t="s">
        <v>149</v>
      </c>
      <c r="B229" s="4" t="s">
        <v>143</v>
      </c>
      <c r="C229" s="4">
        <v>1</v>
      </c>
      <c r="D229" s="4">
        <v>1</v>
      </c>
      <c r="E229" s="4">
        <v>147.5</v>
      </c>
      <c r="F229" s="4">
        <v>15</v>
      </c>
      <c r="G229" s="4">
        <v>170</v>
      </c>
      <c r="H229" s="8">
        <f t="shared" si="6"/>
        <v>34.35897435897433</v>
      </c>
      <c r="I229" s="8">
        <f t="shared" si="7"/>
        <v>204.35897435897434</v>
      </c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8">
        <f t="shared" si="6"/>
        <v>0</v>
      </c>
      <c r="I230" s="9">
        <f>SUM(I229)</f>
        <v>204.35897435897434</v>
      </c>
      <c r="J230" s="4">
        <v>170</v>
      </c>
      <c r="K230" s="8">
        <f>J230-I230</f>
        <v>-34.358974358974336</v>
      </c>
      <c r="L230" s="4"/>
      <c r="M230" s="4"/>
    </row>
    <row r="231" spans="1:13" ht="12.75">
      <c r="A231" s="6" t="s">
        <v>150</v>
      </c>
      <c r="B231" s="6" t="s">
        <v>60</v>
      </c>
      <c r="C231" s="6">
        <v>1</v>
      </c>
      <c r="D231" s="6"/>
      <c r="E231" s="6">
        <v>169.92</v>
      </c>
      <c r="F231" s="4">
        <v>15</v>
      </c>
      <c r="G231" s="4">
        <v>196</v>
      </c>
      <c r="H231" s="8">
        <f t="shared" si="6"/>
        <v>0</v>
      </c>
      <c r="I231" s="8">
        <f t="shared" si="7"/>
        <v>196</v>
      </c>
      <c r="J231" s="4"/>
      <c r="K231" s="4"/>
      <c r="L231" s="4"/>
      <c r="M231" s="7" t="s">
        <v>169</v>
      </c>
    </row>
    <row r="232" spans="1:13" ht="12.75">
      <c r="A232" s="4" t="s">
        <v>150</v>
      </c>
      <c r="B232" s="4" t="s">
        <v>99</v>
      </c>
      <c r="C232" s="4">
        <v>1</v>
      </c>
      <c r="D232" s="4">
        <v>1.8</v>
      </c>
      <c r="E232" s="4">
        <v>189.98</v>
      </c>
      <c r="F232" s="4">
        <v>15</v>
      </c>
      <c r="G232" s="4">
        <v>219</v>
      </c>
      <c r="H232" s="8">
        <f t="shared" si="6"/>
        <v>61.8461538461538</v>
      </c>
      <c r="I232" s="8">
        <f t="shared" si="7"/>
        <v>280.8461538461538</v>
      </c>
      <c r="J232" s="4"/>
      <c r="K232" s="4"/>
      <c r="L232" s="4"/>
      <c r="M232" s="4"/>
    </row>
    <row r="233" spans="1:13" ht="12.75">
      <c r="A233" s="4" t="s">
        <v>150</v>
      </c>
      <c r="B233" s="4" t="s">
        <v>49</v>
      </c>
      <c r="C233" s="4">
        <v>1</v>
      </c>
      <c r="D233" s="4">
        <v>1</v>
      </c>
      <c r="E233" s="4">
        <v>252.52</v>
      </c>
      <c r="F233" s="4">
        <v>15</v>
      </c>
      <c r="G233" s="4">
        <v>291</v>
      </c>
      <c r="H233" s="8">
        <f t="shared" si="6"/>
        <v>34.35897435897433</v>
      </c>
      <c r="I233" s="8">
        <f t="shared" si="7"/>
        <v>325.3589743589743</v>
      </c>
      <c r="J233" s="4"/>
      <c r="K233" s="4"/>
      <c r="L233" s="4"/>
      <c r="M233" s="4"/>
    </row>
    <row r="234" spans="1:13" ht="12.75">
      <c r="A234" s="4" t="s">
        <v>150</v>
      </c>
      <c r="B234" s="4" t="s">
        <v>90</v>
      </c>
      <c r="C234" s="4">
        <v>1</v>
      </c>
      <c r="D234" s="4">
        <v>1.8</v>
      </c>
      <c r="E234" s="4">
        <v>191.16</v>
      </c>
      <c r="F234" s="4">
        <v>15</v>
      </c>
      <c r="G234" s="4">
        <v>220</v>
      </c>
      <c r="H234" s="8">
        <f t="shared" si="6"/>
        <v>61.8461538461538</v>
      </c>
      <c r="I234" s="8">
        <f t="shared" si="7"/>
        <v>281.8461538461538</v>
      </c>
      <c r="J234" s="4"/>
      <c r="K234" s="4"/>
      <c r="L234" s="4"/>
      <c r="M234" s="4"/>
    </row>
    <row r="235" spans="1:13" ht="12.75">
      <c r="A235" s="4" t="s">
        <v>150</v>
      </c>
      <c r="B235" s="4" t="s">
        <v>90</v>
      </c>
      <c r="C235" s="4">
        <v>1</v>
      </c>
      <c r="D235" s="4">
        <v>1.8</v>
      </c>
      <c r="E235" s="4">
        <v>191.16</v>
      </c>
      <c r="F235" s="4">
        <v>15</v>
      </c>
      <c r="G235" s="4">
        <v>220</v>
      </c>
      <c r="H235" s="8">
        <f t="shared" si="6"/>
        <v>61.8461538461538</v>
      </c>
      <c r="I235" s="8">
        <f t="shared" si="7"/>
        <v>281.8461538461538</v>
      </c>
      <c r="J235" s="4"/>
      <c r="K235" s="4"/>
      <c r="L235" s="4"/>
      <c r="M235" s="4"/>
    </row>
    <row r="236" spans="1:13" ht="12.75">
      <c r="A236" s="4" t="s">
        <v>150</v>
      </c>
      <c r="B236" s="4" t="s">
        <v>117</v>
      </c>
      <c r="C236" s="4">
        <v>1</v>
      </c>
      <c r="D236" s="4">
        <v>1</v>
      </c>
      <c r="E236" s="4">
        <v>197.06</v>
      </c>
      <c r="F236" s="4">
        <v>15</v>
      </c>
      <c r="G236" s="4">
        <v>227</v>
      </c>
      <c r="H236" s="8">
        <f t="shared" si="6"/>
        <v>34.35897435897433</v>
      </c>
      <c r="I236" s="8">
        <f t="shared" si="7"/>
        <v>261.3589743589743</v>
      </c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8">
        <f t="shared" si="6"/>
        <v>0</v>
      </c>
      <c r="I237" s="9">
        <f>SUM(I231:I236)</f>
        <v>1627.2564102564102</v>
      </c>
      <c r="J237" s="4">
        <v>1373</v>
      </c>
      <c r="K237" s="10">
        <f>J237-I237</f>
        <v>-254.25641025641016</v>
      </c>
      <c r="L237" s="4">
        <v>254</v>
      </c>
      <c r="M237" s="4"/>
    </row>
    <row r="238" spans="1:13" ht="12.75">
      <c r="A238" s="4" t="s">
        <v>151</v>
      </c>
      <c r="B238" s="4" t="s">
        <v>152</v>
      </c>
      <c r="C238" s="4">
        <v>2</v>
      </c>
      <c r="D238" s="4">
        <v>2</v>
      </c>
      <c r="E238" s="4">
        <v>228.92</v>
      </c>
      <c r="F238" s="4">
        <v>15</v>
      </c>
      <c r="G238" s="4">
        <v>527</v>
      </c>
      <c r="H238" s="8">
        <f t="shared" si="6"/>
        <v>68.71794871794866</v>
      </c>
      <c r="I238" s="8">
        <f t="shared" si="7"/>
        <v>595.7179487179486</v>
      </c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8">
        <f t="shared" si="6"/>
        <v>0</v>
      </c>
      <c r="I239" s="9">
        <f>SUM(I238)</f>
        <v>595.7179487179486</v>
      </c>
      <c r="J239" s="4">
        <v>527</v>
      </c>
      <c r="K239" s="8">
        <f>J239-I239</f>
        <v>-68.71794871794862</v>
      </c>
      <c r="L239" s="4"/>
      <c r="M239" s="4"/>
    </row>
    <row r="240" spans="1:13" ht="12.75">
      <c r="A240" s="4" t="s">
        <v>153</v>
      </c>
      <c r="B240" s="4" t="s">
        <v>154</v>
      </c>
      <c r="C240" s="4">
        <v>1</v>
      </c>
      <c r="D240" s="4">
        <v>1</v>
      </c>
      <c r="E240" s="4">
        <v>168.74</v>
      </c>
      <c r="F240" s="4">
        <v>15</v>
      </c>
      <c r="G240" s="4">
        <v>195</v>
      </c>
      <c r="H240" s="8">
        <f t="shared" si="6"/>
        <v>34.35897435897433</v>
      </c>
      <c r="I240" s="8">
        <f t="shared" si="7"/>
        <v>229.35897435897434</v>
      </c>
      <c r="J240" s="4"/>
      <c r="K240" s="4"/>
      <c r="L240" s="4"/>
      <c r="M240" s="4"/>
    </row>
    <row r="241" spans="1:13" ht="12.75">
      <c r="A241" s="4" t="s">
        <v>153</v>
      </c>
      <c r="B241" s="4" t="s">
        <v>155</v>
      </c>
      <c r="C241" s="4">
        <v>1</v>
      </c>
      <c r="D241" s="4">
        <v>1</v>
      </c>
      <c r="E241" s="4">
        <v>210.21</v>
      </c>
      <c r="F241" s="4">
        <v>15</v>
      </c>
      <c r="G241" s="4">
        <v>242</v>
      </c>
      <c r="H241" s="8">
        <f t="shared" si="6"/>
        <v>34.35897435897433</v>
      </c>
      <c r="I241" s="8">
        <f t="shared" si="7"/>
        <v>276.3589743589743</v>
      </c>
      <c r="J241" s="4"/>
      <c r="K241" s="4"/>
      <c r="L241" s="4"/>
      <c r="M241" s="4"/>
    </row>
    <row r="242" spans="1:13" ht="12.75">
      <c r="A242" s="4" t="s">
        <v>153</v>
      </c>
      <c r="B242" s="4" t="s">
        <v>156</v>
      </c>
      <c r="C242" s="4">
        <v>1</v>
      </c>
      <c r="D242" s="4">
        <v>1</v>
      </c>
      <c r="E242" s="4">
        <v>188.76</v>
      </c>
      <c r="F242" s="4">
        <v>15</v>
      </c>
      <c r="G242" s="4">
        <v>218</v>
      </c>
      <c r="H242" s="8">
        <f t="shared" si="6"/>
        <v>34.35897435897433</v>
      </c>
      <c r="I242" s="8">
        <f t="shared" si="7"/>
        <v>252.35897435897434</v>
      </c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8">
        <f t="shared" si="6"/>
        <v>0</v>
      </c>
      <c r="I243" s="9">
        <f>SUM(I240:I242)</f>
        <v>758.076923076923</v>
      </c>
      <c r="J243" s="4">
        <v>750</v>
      </c>
      <c r="K243" s="10">
        <f>J243-I243</f>
        <v>-8.07692307692298</v>
      </c>
      <c r="L243" s="4">
        <v>8</v>
      </c>
      <c r="M243" s="4"/>
    </row>
    <row r="244" spans="1:13" ht="12.75">
      <c r="A244" s="4" t="s">
        <v>157</v>
      </c>
      <c r="B244" s="4" t="s">
        <v>51</v>
      </c>
      <c r="C244" s="4">
        <v>1</v>
      </c>
      <c r="D244" s="4">
        <v>1</v>
      </c>
      <c r="E244" s="4">
        <v>228.92</v>
      </c>
      <c r="F244" s="4">
        <v>15</v>
      </c>
      <c r="G244" s="4">
        <v>264</v>
      </c>
      <c r="H244" s="8">
        <f t="shared" si="6"/>
        <v>34.35897435897433</v>
      </c>
      <c r="I244" s="8">
        <f t="shared" si="7"/>
        <v>298.3589743589743</v>
      </c>
      <c r="J244" s="4"/>
      <c r="K244" s="4"/>
      <c r="L244" s="4"/>
      <c r="M244" s="4"/>
    </row>
    <row r="245" spans="1:13" ht="12.75">
      <c r="A245" s="4" t="s">
        <v>157</v>
      </c>
      <c r="B245" s="4" t="s">
        <v>30</v>
      </c>
      <c r="C245" s="4">
        <v>1</v>
      </c>
      <c r="D245" s="4">
        <v>1</v>
      </c>
      <c r="E245" s="4">
        <v>237.18</v>
      </c>
      <c r="F245" s="4">
        <v>15</v>
      </c>
      <c r="G245" s="4">
        <v>273</v>
      </c>
      <c r="H245" s="8">
        <f t="shared" si="6"/>
        <v>34.35897435897433</v>
      </c>
      <c r="I245" s="8">
        <f t="shared" si="7"/>
        <v>307.3589743589743</v>
      </c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8">
        <f t="shared" si="6"/>
        <v>0</v>
      </c>
      <c r="I246" s="9">
        <f>SUM(I244:I245)</f>
        <v>605.7179487179486</v>
      </c>
      <c r="J246" s="4">
        <v>537</v>
      </c>
      <c r="K246" s="8">
        <f>J246-I246</f>
        <v>-68.71794871794862</v>
      </c>
      <c r="L246" s="4"/>
      <c r="M246" s="4"/>
    </row>
    <row r="247" spans="1:13" ht="12.75">
      <c r="A247" s="4" t="s">
        <v>158</v>
      </c>
      <c r="B247" s="4" t="s">
        <v>80</v>
      </c>
      <c r="C247" s="4">
        <v>1</v>
      </c>
      <c r="D247" s="4">
        <v>1.8</v>
      </c>
      <c r="E247" s="4">
        <v>234.82</v>
      </c>
      <c r="F247" s="4">
        <v>15</v>
      </c>
      <c r="G247" s="4">
        <v>271</v>
      </c>
      <c r="H247" s="8">
        <f t="shared" si="6"/>
        <v>61.8461538461538</v>
      </c>
      <c r="I247" s="8">
        <f t="shared" si="7"/>
        <v>332.8461538461538</v>
      </c>
      <c r="J247" s="4"/>
      <c r="K247" s="4"/>
      <c r="L247" s="4"/>
      <c r="M247" s="4"/>
    </row>
    <row r="248" spans="1:13" ht="12.75">
      <c r="A248" s="4" t="s">
        <v>158</v>
      </c>
      <c r="B248" s="4" t="s">
        <v>19</v>
      </c>
      <c r="C248" s="4">
        <v>1</v>
      </c>
      <c r="D248" s="4">
        <v>1.8</v>
      </c>
      <c r="E248" s="4">
        <v>218.3</v>
      </c>
      <c r="F248" s="4">
        <v>15</v>
      </c>
      <c r="G248" s="4">
        <v>252</v>
      </c>
      <c r="H248" s="8">
        <f t="shared" si="6"/>
        <v>61.8461538461538</v>
      </c>
      <c r="I248" s="8">
        <f t="shared" si="7"/>
        <v>313.8461538461538</v>
      </c>
      <c r="J248" s="4"/>
      <c r="K248" s="4"/>
      <c r="L248" s="4"/>
      <c r="M248" s="4"/>
    </row>
    <row r="249" spans="1:13" ht="12.75">
      <c r="A249" s="6" t="s">
        <v>158</v>
      </c>
      <c r="B249" s="6" t="s">
        <v>60</v>
      </c>
      <c r="C249" s="6">
        <v>1</v>
      </c>
      <c r="D249" s="6"/>
      <c r="E249" s="4">
        <v>169.92</v>
      </c>
      <c r="F249" s="4">
        <v>15</v>
      </c>
      <c r="G249" s="4">
        <v>196</v>
      </c>
      <c r="H249" s="8">
        <f t="shared" si="6"/>
        <v>0</v>
      </c>
      <c r="I249" s="8">
        <f t="shared" si="7"/>
        <v>196</v>
      </c>
      <c r="J249" s="4"/>
      <c r="K249" s="4"/>
      <c r="L249" s="4"/>
      <c r="M249" s="7" t="s">
        <v>169</v>
      </c>
    </row>
    <row r="250" spans="1:13" ht="12.75">
      <c r="A250" s="4" t="s">
        <v>158</v>
      </c>
      <c r="B250" s="4" t="s">
        <v>28</v>
      </c>
      <c r="C250" s="4">
        <v>1</v>
      </c>
      <c r="D250" s="4">
        <v>1.8</v>
      </c>
      <c r="E250" s="4">
        <v>194.7</v>
      </c>
      <c r="F250" s="4">
        <v>15</v>
      </c>
      <c r="G250" s="4">
        <v>224</v>
      </c>
      <c r="H250" s="8">
        <f t="shared" si="6"/>
        <v>61.8461538461538</v>
      </c>
      <c r="I250" s="8">
        <f t="shared" si="7"/>
        <v>285.8461538461538</v>
      </c>
      <c r="J250" s="4"/>
      <c r="K250" s="4"/>
      <c r="L250" s="4"/>
      <c r="M250" s="4"/>
    </row>
    <row r="251" spans="1:13" ht="12.75">
      <c r="A251" s="4" t="s">
        <v>158</v>
      </c>
      <c r="B251" s="4" t="s">
        <v>26</v>
      </c>
      <c r="C251" s="4">
        <v>1</v>
      </c>
      <c r="D251" s="4">
        <v>1</v>
      </c>
      <c r="E251" s="4">
        <v>147.5</v>
      </c>
      <c r="F251" s="4">
        <v>15</v>
      </c>
      <c r="G251" s="4">
        <v>170</v>
      </c>
      <c r="H251" s="8">
        <f t="shared" si="6"/>
        <v>34.35897435897433</v>
      </c>
      <c r="I251" s="8">
        <f t="shared" si="7"/>
        <v>204.35897435897434</v>
      </c>
      <c r="J251" s="4"/>
      <c r="K251" s="4"/>
      <c r="L251" s="4"/>
      <c r="M251" s="4"/>
    </row>
    <row r="252" spans="1:13" ht="12.75">
      <c r="A252" s="4" t="s">
        <v>158</v>
      </c>
      <c r="B252" s="4" t="s">
        <v>9</v>
      </c>
      <c r="C252" s="4">
        <v>1</v>
      </c>
      <c r="D252" s="4">
        <v>1</v>
      </c>
      <c r="E252" s="4">
        <v>166.38</v>
      </c>
      <c r="F252" s="4">
        <v>15</v>
      </c>
      <c r="G252" s="4">
        <v>192</v>
      </c>
      <c r="H252" s="8">
        <f t="shared" si="6"/>
        <v>34.35897435897433</v>
      </c>
      <c r="I252" s="8">
        <f t="shared" si="7"/>
        <v>226.35897435897434</v>
      </c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8">
        <f t="shared" si="6"/>
        <v>0</v>
      </c>
      <c r="I253" s="9">
        <f>SUM(I247:I252)</f>
        <v>1559.2564102564102</v>
      </c>
      <c r="J253" s="4">
        <v>1305</v>
      </c>
      <c r="K253" s="10">
        <f>J253-I253</f>
        <v>-254.25641025641016</v>
      </c>
      <c r="L253" s="4">
        <v>254</v>
      </c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8">
        <f t="shared" si="6"/>
        <v>0</v>
      </c>
      <c r="I254" s="8">
        <f t="shared" si="7"/>
        <v>0</v>
      </c>
      <c r="J254" s="4"/>
      <c r="K254" s="4"/>
      <c r="L254" s="4"/>
      <c r="M254" s="4"/>
    </row>
    <row r="255" spans="1:13" ht="12.75">
      <c r="A255" s="4" t="s">
        <v>159</v>
      </c>
      <c r="B255" s="5" t="s">
        <v>165</v>
      </c>
      <c r="C255" s="4">
        <v>3</v>
      </c>
      <c r="D255" s="4">
        <v>3</v>
      </c>
      <c r="E255" s="4">
        <v>92</v>
      </c>
      <c r="F255" s="4"/>
      <c r="G255" s="4">
        <v>318</v>
      </c>
      <c r="H255" s="8">
        <f t="shared" si="6"/>
        <v>103.07692307692298</v>
      </c>
      <c r="I255" s="8">
        <f t="shared" si="7"/>
        <v>421.076923076923</v>
      </c>
      <c r="J255" s="4"/>
      <c r="K255" s="4"/>
      <c r="L255" s="4"/>
      <c r="M255" s="4"/>
    </row>
    <row r="256" spans="1:13" ht="12.75">
      <c r="A256" s="4" t="s">
        <v>159</v>
      </c>
      <c r="B256" s="5" t="s">
        <v>166</v>
      </c>
      <c r="C256" s="4">
        <v>4</v>
      </c>
      <c r="D256" s="4">
        <v>0.88</v>
      </c>
      <c r="E256" s="4">
        <v>77.88</v>
      </c>
      <c r="F256" s="4"/>
      <c r="G256" s="4">
        <v>315</v>
      </c>
      <c r="H256" s="8">
        <f t="shared" si="6"/>
        <v>30.23589743589741</v>
      </c>
      <c r="I256" s="8">
        <f t="shared" si="7"/>
        <v>345.2358974358974</v>
      </c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8">
        <f t="shared" si="6"/>
        <v>0</v>
      </c>
      <c r="I257" s="9">
        <f>SUM(I255:I256)</f>
        <v>766.3128205128204</v>
      </c>
      <c r="J257" s="4"/>
      <c r="K257" s="8">
        <f>J257-I257</f>
        <v>-766.3128205128204</v>
      </c>
      <c r="L257" s="4"/>
      <c r="M257" s="4"/>
    </row>
    <row r="258" spans="1:13" ht="12.75">
      <c r="A258" s="5" t="s">
        <v>173</v>
      </c>
      <c r="B258" s="4" t="s">
        <v>81</v>
      </c>
      <c r="C258" s="4">
        <v>1</v>
      </c>
      <c r="D258" s="4">
        <v>1</v>
      </c>
      <c r="E258" s="4">
        <v>237.18</v>
      </c>
      <c r="F258" s="4">
        <v>15</v>
      </c>
      <c r="G258" s="4">
        <v>273</v>
      </c>
      <c r="H258" s="8">
        <f>G$273*D258</f>
        <v>34.35897435897433</v>
      </c>
      <c r="I258" s="8">
        <f t="shared" si="7"/>
        <v>307.3589743589743</v>
      </c>
      <c r="J258" s="4"/>
      <c r="K258" s="4"/>
      <c r="L258" s="4"/>
      <c r="M258" s="4"/>
    </row>
    <row r="259" spans="1:13" ht="12.75">
      <c r="A259" s="5" t="s">
        <v>173</v>
      </c>
      <c r="B259" s="4" t="s">
        <v>81</v>
      </c>
      <c r="C259" s="4">
        <v>1</v>
      </c>
      <c r="D259" s="4">
        <v>1</v>
      </c>
      <c r="E259" s="4">
        <v>237.18</v>
      </c>
      <c r="F259" s="4">
        <v>15</v>
      </c>
      <c r="G259" s="4">
        <v>273</v>
      </c>
      <c r="H259" s="8">
        <f>G$273*D259</f>
        <v>34.35897435897433</v>
      </c>
      <c r="I259" s="8">
        <f aca="true" t="shared" si="8" ref="I259:I267">H259+G259</f>
        <v>307.3589743589743</v>
      </c>
      <c r="J259" s="4"/>
      <c r="K259" s="4"/>
      <c r="L259" s="4"/>
      <c r="M259" s="4"/>
    </row>
    <row r="260" spans="1:13" ht="12.75">
      <c r="A260" s="5"/>
      <c r="B260" s="4"/>
      <c r="C260" s="4"/>
      <c r="D260" s="4"/>
      <c r="E260" s="4"/>
      <c r="F260" s="4"/>
      <c r="G260" s="4"/>
      <c r="H260" s="8"/>
      <c r="I260" s="8">
        <f>SUM(I258:I259)</f>
        <v>614.7179487179486</v>
      </c>
      <c r="J260" s="4">
        <v>615</v>
      </c>
      <c r="K260" s="10">
        <f>J260-I260</f>
        <v>0.2820512820513841</v>
      </c>
      <c r="L260" s="4"/>
      <c r="M260" s="4"/>
    </row>
    <row r="261" spans="1:13" ht="12.75">
      <c r="A261" s="5" t="s">
        <v>167</v>
      </c>
      <c r="B261" s="6" t="s">
        <v>60</v>
      </c>
      <c r="C261" s="6">
        <v>1</v>
      </c>
      <c r="D261" s="6"/>
      <c r="E261" s="4">
        <v>169.92</v>
      </c>
      <c r="F261" s="4">
        <v>15</v>
      </c>
      <c r="G261" s="4">
        <v>196</v>
      </c>
      <c r="H261" s="8">
        <f aca="true" t="shared" si="9" ref="H261:H267">G$273*D261</f>
        <v>0</v>
      </c>
      <c r="I261" s="8">
        <f t="shared" si="8"/>
        <v>196</v>
      </c>
      <c r="J261" s="4"/>
      <c r="K261" s="4"/>
      <c r="L261" s="4"/>
      <c r="M261" s="7" t="s">
        <v>169</v>
      </c>
    </row>
    <row r="262" spans="1:13" ht="12.75">
      <c r="A262" s="5" t="s">
        <v>167</v>
      </c>
      <c r="B262" s="5" t="s">
        <v>168</v>
      </c>
      <c r="C262" s="4">
        <v>1</v>
      </c>
      <c r="D262" s="4">
        <v>1.8</v>
      </c>
      <c r="E262" s="4">
        <v>207.68</v>
      </c>
      <c r="F262" s="4">
        <v>15</v>
      </c>
      <c r="G262" s="4">
        <v>239</v>
      </c>
      <c r="H262" s="8">
        <f t="shared" si="9"/>
        <v>61.8461538461538</v>
      </c>
      <c r="I262" s="8">
        <f t="shared" si="8"/>
        <v>300.8461538461538</v>
      </c>
      <c r="J262" s="4"/>
      <c r="K262" s="4"/>
      <c r="L262" s="4"/>
      <c r="M262" s="4"/>
    </row>
    <row r="263" spans="1:13" ht="12.75">
      <c r="A263" s="5" t="s">
        <v>167</v>
      </c>
      <c r="B263" s="5" t="s">
        <v>168</v>
      </c>
      <c r="C263" s="4">
        <v>1</v>
      </c>
      <c r="D263" s="4">
        <v>1.8</v>
      </c>
      <c r="E263" s="4">
        <v>207.68</v>
      </c>
      <c r="F263" s="4">
        <v>15</v>
      </c>
      <c r="G263" s="4">
        <v>239</v>
      </c>
      <c r="H263" s="8">
        <f t="shared" si="9"/>
        <v>61.8461538461538</v>
      </c>
      <c r="I263" s="8">
        <f t="shared" si="8"/>
        <v>300.8461538461538</v>
      </c>
      <c r="J263" s="4"/>
      <c r="K263" s="4"/>
      <c r="L263" s="4"/>
      <c r="M263" s="4"/>
    </row>
    <row r="264" spans="1:13" ht="12.75">
      <c r="A264" s="5" t="s">
        <v>167</v>
      </c>
      <c r="B264" s="5" t="s">
        <v>168</v>
      </c>
      <c r="C264" s="4">
        <v>1</v>
      </c>
      <c r="D264" s="4">
        <v>1.8</v>
      </c>
      <c r="E264" s="4">
        <v>207.68</v>
      </c>
      <c r="F264" s="4">
        <v>15</v>
      </c>
      <c r="G264" s="4">
        <v>239</v>
      </c>
      <c r="H264" s="8">
        <f t="shared" si="9"/>
        <v>61.8461538461538</v>
      </c>
      <c r="I264" s="8">
        <f t="shared" si="8"/>
        <v>300.8461538461538</v>
      </c>
      <c r="J264" s="4"/>
      <c r="K264" s="4"/>
      <c r="L264" s="4"/>
      <c r="M264" s="4"/>
    </row>
    <row r="265" spans="1:13" ht="12.75">
      <c r="A265" s="5" t="s">
        <v>167</v>
      </c>
      <c r="B265" s="4" t="s">
        <v>17</v>
      </c>
      <c r="C265" s="4">
        <v>1</v>
      </c>
      <c r="D265" s="4">
        <v>1.8</v>
      </c>
      <c r="E265" s="4">
        <v>207.68</v>
      </c>
      <c r="F265" s="4">
        <v>15</v>
      </c>
      <c r="G265" s="4">
        <v>239</v>
      </c>
      <c r="H265" s="8">
        <f t="shared" si="9"/>
        <v>61.8461538461538</v>
      </c>
      <c r="I265" s="8">
        <f>H265+G265</f>
        <v>300.8461538461538</v>
      </c>
      <c r="J265" s="4"/>
      <c r="K265" s="4"/>
      <c r="L265" s="4"/>
      <c r="M265" s="4"/>
    </row>
    <row r="266" spans="1:13" ht="12.75">
      <c r="A266" s="5"/>
      <c r="B266" s="4"/>
      <c r="C266" s="4"/>
      <c r="D266" s="4"/>
      <c r="E266" s="4"/>
      <c r="F266" s="4"/>
      <c r="G266" s="4"/>
      <c r="H266" s="8"/>
      <c r="I266" s="8"/>
      <c r="J266" s="4"/>
      <c r="K266" s="4"/>
      <c r="L266" s="4"/>
      <c r="M266" s="4"/>
    </row>
    <row r="267" spans="1:13" ht="12.75">
      <c r="A267" s="5" t="s">
        <v>172</v>
      </c>
      <c r="B267" s="4" t="s">
        <v>17</v>
      </c>
      <c r="C267" s="4">
        <v>1</v>
      </c>
      <c r="D267" s="4">
        <v>1.8</v>
      </c>
      <c r="E267" s="4">
        <v>207.68</v>
      </c>
      <c r="F267" s="4">
        <v>15</v>
      </c>
      <c r="G267" s="4">
        <v>239</v>
      </c>
      <c r="H267" s="8">
        <f t="shared" si="9"/>
        <v>61.8461538461538</v>
      </c>
      <c r="I267" s="8">
        <f t="shared" si="8"/>
        <v>300.8461538461538</v>
      </c>
      <c r="J267" s="4">
        <v>301</v>
      </c>
      <c r="K267" s="10">
        <f>J267-I267</f>
        <v>0.15384615384618883</v>
      </c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8"/>
      <c r="J268" s="4"/>
      <c r="K268" s="4"/>
      <c r="L268" s="4"/>
      <c r="M268" s="4"/>
    </row>
    <row r="270" spans="1:10" ht="12.75">
      <c r="A270" s="11"/>
      <c r="B270" s="11"/>
      <c r="C270" s="11"/>
      <c r="D270" s="11">
        <f>SUM(D2:D267)</f>
        <v>273.0000000000002</v>
      </c>
      <c r="E270" s="11"/>
      <c r="F270" s="11"/>
      <c r="G270" s="11"/>
      <c r="H270" s="11"/>
      <c r="I270" s="11"/>
      <c r="J270" s="11"/>
    </row>
    <row r="271" spans="1:10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1:10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ht="12.75">
      <c r="A273" s="11"/>
      <c r="B273" s="11"/>
      <c r="C273" s="11"/>
      <c r="D273" s="11"/>
      <c r="E273" s="11"/>
      <c r="F273" s="11"/>
      <c r="G273" s="11">
        <f>E276/D270</f>
        <v>34.35897435897433</v>
      </c>
      <c r="H273" s="11"/>
      <c r="I273" s="11"/>
      <c r="J273" s="11"/>
    </row>
    <row r="274" spans="1:10" ht="12.75">
      <c r="A274" s="11"/>
      <c r="B274" s="11"/>
      <c r="C274" s="11"/>
      <c r="D274" s="11"/>
      <c r="E274" s="11" t="s">
        <v>170</v>
      </c>
      <c r="F274" s="11"/>
      <c r="G274" s="11"/>
      <c r="H274" s="11"/>
      <c r="I274" s="11"/>
      <c r="J274" s="11"/>
    </row>
    <row r="275" spans="1:10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1:10" ht="12.75">
      <c r="A276" s="11"/>
      <c r="B276" s="11"/>
      <c r="C276" s="11"/>
      <c r="D276" s="11"/>
      <c r="E276" s="11">
        <v>9380</v>
      </c>
      <c r="F276" s="11"/>
      <c r="G276" s="11"/>
      <c r="H276" s="11"/>
      <c r="I276" s="11"/>
      <c r="J276" s="11"/>
    </row>
    <row r="277" spans="1:10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1:10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2016-11-06T13:21:11Z</dcterms:created>
  <dcterms:modified xsi:type="dcterms:W3CDTF">2016-11-09T12:34:35Z</dcterms:modified>
  <cp:category/>
  <cp:version/>
  <cp:contentType/>
  <cp:contentStatus/>
</cp:coreProperties>
</file>