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<sst xmlns="http://schemas.openxmlformats.org/spreadsheetml/2006/main" count="370" uniqueCount="169">
  <si>
    <t>УЗ</t>
  </si>
  <si>
    <t>Заказ</t>
  </si>
  <si>
    <t>Кол-во</t>
  </si>
  <si>
    <t>Цена за ед.</t>
  </si>
  <si>
    <t>%</t>
  </si>
  <si>
    <t>Стоимость</t>
  </si>
  <si>
    <t>ТР</t>
  </si>
  <si>
    <t>Ann.</t>
  </si>
  <si>
    <t>Сок яблоко кислое</t>
  </si>
  <si>
    <t>ANNA_25</t>
  </si>
  <si>
    <t>сок яблоко сладкое</t>
  </si>
  <si>
    <t>сок грушевый</t>
  </si>
  <si>
    <t>Barbara.N</t>
  </si>
  <si>
    <t>сироп манго</t>
  </si>
  <si>
    <t>Пюре томатное</t>
  </si>
  <si>
    <t>Сироп лайм</t>
  </si>
  <si>
    <t>Brusnica</t>
  </si>
  <si>
    <t>сироп айреш крим</t>
  </si>
  <si>
    <t>cosa</t>
  </si>
  <si>
    <t>Сок грушевый</t>
  </si>
  <si>
    <t>Сок Мультифрукт</t>
  </si>
  <si>
    <t>Djoli</t>
  </si>
  <si>
    <t>Топпинг клубника 1кг</t>
  </si>
  <si>
    <t>elampia</t>
  </si>
  <si>
    <t>пюре томатное</t>
  </si>
  <si>
    <t>сироп мохито</t>
  </si>
  <si>
    <t>elen2304</t>
  </si>
  <si>
    <t>Сок Яблоко кислое (зеленое яблоко)</t>
  </si>
  <si>
    <t>Сок Яблоко сладкое</t>
  </si>
  <si>
    <t>Inna_A</t>
  </si>
  <si>
    <t>Iri4ka.com</t>
  </si>
  <si>
    <t>Сироп голубой кюрасао</t>
  </si>
  <si>
    <t>Irina8.08</t>
  </si>
  <si>
    <t>jahve</t>
  </si>
  <si>
    <t>Сироп Гренадин</t>
  </si>
  <si>
    <t>Сироп Клубника</t>
  </si>
  <si>
    <t>Топпинг клубника 1кг 165 руб</t>
  </si>
  <si>
    <t>JennyS</t>
  </si>
  <si>
    <t>Сок лимон</t>
  </si>
  <si>
    <t>kristerinka</t>
  </si>
  <si>
    <t>Сок Яблоко сладкое цена 201руб</t>
  </si>
  <si>
    <t>L@n@ b!ond!</t>
  </si>
  <si>
    <t>Leka79</t>
  </si>
  <si>
    <t>Сироп мандариновый</t>
  </si>
  <si>
    <t>Сироп вишневый</t>
  </si>
  <si>
    <t>Сироп апельсин</t>
  </si>
  <si>
    <t>Lenchishka</t>
  </si>
  <si>
    <t>luda123@ngs.ru</t>
  </si>
  <si>
    <t>Macovsky</t>
  </si>
  <si>
    <t>сироп вишневый</t>
  </si>
  <si>
    <t>malyska1020</t>
  </si>
  <si>
    <t>Narisha</t>
  </si>
  <si>
    <t>nastinya</t>
  </si>
  <si>
    <t>сироп голубой кюрасао</t>
  </si>
  <si>
    <t>сироп арбузный</t>
  </si>
  <si>
    <t>natasha722</t>
  </si>
  <si>
    <t>Сироп ананасовый</t>
  </si>
  <si>
    <t>nata_lih</t>
  </si>
  <si>
    <t>Nativiti13</t>
  </si>
  <si>
    <t>Сироп Амаретто</t>
  </si>
  <si>
    <t>сироп Ананасовый</t>
  </si>
  <si>
    <t>Olga_Pi</t>
  </si>
  <si>
    <t>OSAOSA</t>
  </si>
  <si>
    <t>Конфитюр Вишневый</t>
  </si>
  <si>
    <t>сок лимон</t>
  </si>
  <si>
    <t>Сироп Айреш крим</t>
  </si>
  <si>
    <t>Конфитюр Брусничный</t>
  </si>
  <si>
    <t>сироп гренадин</t>
  </si>
  <si>
    <t>Топпинг шоколад</t>
  </si>
  <si>
    <t>ozheltikova</t>
  </si>
  <si>
    <t>Сок Ананас</t>
  </si>
  <si>
    <t>Pascale</t>
  </si>
  <si>
    <t>rAmmAmashkA</t>
  </si>
  <si>
    <t>Regina82</t>
  </si>
  <si>
    <t>scorpy</t>
  </si>
  <si>
    <t>Сироп Арбузный</t>
  </si>
  <si>
    <t>screw-nut</t>
  </si>
  <si>
    <t>Сок грушевый цена</t>
  </si>
  <si>
    <t>Selena05</t>
  </si>
  <si>
    <t>Serena85</t>
  </si>
  <si>
    <t>Яблоко сладкое</t>
  </si>
  <si>
    <t>сок Ананас</t>
  </si>
  <si>
    <t>Пюре томатное 0,9кг</t>
  </si>
  <si>
    <t>svetlanamirop</t>
  </si>
  <si>
    <t>Сок Яблоко сладкое цена</t>
  </si>
  <si>
    <t>Tanya)))</t>
  </si>
  <si>
    <t>tasha369</t>
  </si>
  <si>
    <t>Сироп Мохито</t>
  </si>
  <si>
    <t>Сок Мультифрукт 1кг</t>
  </si>
  <si>
    <t>Сироп Манго</t>
  </si>
  <si>
    <t>Tat_ka</t>
  </si>
  <si>
    <t>vikyla</t>
  </si>
  <si>
    <t>Сок грушевый цена 182,55</t>
  </si>
  <si>
    <t>VredinkA*</t>
  </si>
  <si>
    <t>VSH</t>
  </si>
  <si>
    <t>сироп клубника</t>
  </si>
  <si>
    <t>wonderjul</t>
  </si>
  <si>
    <t>Yanko</t>
  </si>
  <si>
    <t>сок мультифрукт</t>
  </si>
  <si>
    <t>Анюта81</t>
  </si>
  <si>
    <t>Анюточка8605</t>
  </si>
  <si>
    <t>Бабушка в квадрате</t>
  </si>
  <si>
    <t>ваа</t>
  </si>
  <si>
    <t>Варфоломеева54</t>
  </si>
  <si>
    <t>Сок лимон цена</t>
  </si>
  <si>
    <t>Гномелло</t>
  </si>
  <si>
    <t>Пюре томатное цена</t>
  </si>
  <si>
    <t>Дракон 2012</t>
  </si>
  <si>
    <t>Еелена83</t>
  </si>
  <si>
    <t>Екатерина2013</t>
  </si>
  <si>
    <t>зеф</t>
  </si>
  <si>
    <t>Сок Мультифрукт цена 247,80руб</t>
  </si>
  <si>
    <t>Ируськ@</t>
  </si>
  <si>
    <t>Сироп гренадин</t>
  </si>
  <si>
    <t>Котя П</t>
  </si>
  <si>
    <t>Кукуцаполь</t>
  </si>
  <si>
    <t>Лендося</t>
  </si>
  <si>
    <t>Ленчик2707</t>
  </si>
  <si>
    <t>Марина Т.</t>
  </si>
  <si>
    <t>Сок Яблоко сладкое 1 кг</t>
  </si>
  <si>
    <t>Сок грушевый 1 кг</t>
  </si>
  <si>
    <t>Сироп Гренадин 1 кг</t>
  </si>
  <si>
    <t>Мария1984</t>
  </si>
  <si>
    <t>Марьинок</t>
  </si>
  <si>
    <t>Конфитюр Клубничный 1кг</t>
  </si>
  <si>
    <t>Конфитюр Апельсиновый 1кг</t>
  </si>
  <si>
    <t>Натусь</t>
  </si>
  <si>
    <t>сироп ананас</t>
  </si>
  <si>
    <t>НТК</t>
  </si>
  <si>
    <t>Оксана Попова</t>
  </si>
  <si>
    <t>сироп амаретто</t>
  </si>
  <si>
    <t>осень@03</t>
  </si>
  <si>
    <t>ромашка-mama</t>
  </si>
  <si>
    <t>Сомнамбула</t>
  </si>
  <si>
    <t>Стрелец-Л</t>
  </si>
  <si>
    <t>Сок Яблоко кислое (зеленое яблоко) 1 кг</t>
  </si>
  <si>
    <t>Таняточка</t>
  </si>
  <si>
    <t>Топпинг шоколад 1 кг цена 165 руб</t>
  </si>
  <si>
    <t>ТенЬка</t>
  </si>
  <si>
    <t>Фанни</t>
  </si>
  <si>
    <t>Сироп Айреш крим цена 150руб</t>
  </si>
  <si>
    <t>Чудо Танечка</t>
  </si>
  <si>
    <t>ЮкаJ</t>
  </si>
  <si>
    <t>Конфитюр Клубничный 1кг 157,30 руб</t>
  </si>
  <si>
    <t>Топпинг Шоколад 1 кг 165,00 руб.</t>
  </si>
  <si>
    <t>Пюре томатное цена 72,72руб</t>
  </si>
  <si>
    <t>Сок Яблоко кислое (зеленое яблоко) цена 189руб</t>
  </si>
  <si>
    <t>Топпинг Клубника 1 кг 165,00 руб.</t>
  </si>
  <si>
    <t>Юлечка1980</t>
  </si>
  <si>
    <t>Юлик1983</t>
  </si>
  <si>
    <t>Топпинг шоколад 1 кг</t>
  </si>
  <si>
    <t>сироп Вишневый</t>
  </si>
  <si>
    <t>Юлия_ExoTicA</t>
  </si>
  <si>
    <t>Юльчик12</t>
  </si>
  <si>
    <t>Конфитюр Ананасовый 1кг</t>
  </si>
  <si>
    <t>Конфитюр Абрикосовый</t>
  </si>
  <si>
    <t>Конфитюр киви 1кг</t>
  </si>
  <si>
    <t>яг@дк@</t>
  </si>
  <si>
    <t>сироп лайм</t>
  </si>
  <si>
    <t>Итого</t>
  </si>
  <si>
    <t>КГ</t>
  </si>
  <si>
    <t>ПРИСТРОЙ</t>
  </si>
  <si>
    <t>Оплата</t>
  </si>
  <si>
    <t>Долг/переплата</t>
  </si>
  <si>
    <t>Оплата ТР</t>
  </si>
  <si>
    <t>м/г</t>
  </si>
  <si>
    <t>включила депозит 22р</t>
  </si>
  <si>
    <t>включила депозит 27р</t>
  </si>
  <si>
    <t>долг 1р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</si>
</sst>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" fontId="0" fillId="19" borderId="10" xfId="0" applyNumberForma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 wrapText="1"/>
      <protection/>
    </xf>
    <xf numFmtId="1" fontId="0" fillId="33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tabSelected="1" zoomScalePageLayoutView="0" workbookViewId="0" topLeftCell="A88">
      <selection activeCell="O114" sqref="O114"/>
    </sheetView>
  </sheetViews>
  <sheetFormatPr defaultColWidth="9.140625" defaultRowHeight="12.75"/>
  <cols>
    <col min="1" max="1" width="18.57421875" style="0" customWidth="1"/>
    <col min="2" max="2" width="26.00390625" style="0" customWidth="1"/>
    <col min="3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8" width="6.00390625" style="0" customWidth="1"/>
    <col min="9" max="9" width="7.7109375" style="0" customWidth="1"/>
    <col min="10" max="10" width="11.57421875" style="3" customWidth="1"/>
    <col min="11" max="11" width="9.8515625" style="0" customWidth="1"/>
  </cols>
  <sheetData>
    <row r="1" spans="1:12" s="1" customFormat="1" ht="25.5">
      <c r="A1" s="10" t="s">
        <v>0</v>
      </c>
      <c r="B1" s="10" t="s">
        <v>1</v>
      </c>
      <c r="C1" s="10" t="s">
        <v>2</v>
      </c>
      <c r="D1" s="10" t="s">
        <v>160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159</v>
      </c>
      <c r="J1" s="10" t="s">
        <v>162</v>
      </c>
      <c r="K1" s="11" t="s">
        <v>163</v>
      </c>
      <c r="L1" s="11" t="s">
        <v>164</v>
      </c>
    </row>
    <row r="2" spans="1:12" ht="12.75">
      <c r="A2" s="4" t="s">
        <v>7</v>
      </c>
      <c r="B2" s="4" t="s">
        <v>8</v>
      </c>
      <c r="C2" s="4">
        <v>2</v>
      </c>
      <c r="D2" s="4">
        <v>2</v>
      </c>
      <c r="E2" s="4">
        <v>189</v>
      </c>
      <c r="F2" s="4">
        <v>15</v>
      </c>
      <c r="G2" s="4">
        <v>435</v>
      </c>
      <c r="H2" s="5">
        <f>E$263*D2</f>
        <v>48.63636363636363</v>
      </c>
      <c r="I2" s="5">
        <f>SUM(H2+G2)</f>
        <v>483.6363636363636</v>
      </c>
      <c r="J2" s="6"/>
      <c r="K2" s="4"/>
      <c r="L2" s="4"/>
    </row>
    <row r="3" spans="1:13" ht="12.75">
      <c r="A3" s="4"/>
      <c r="B3" s="4"/>
      <c r="C3" s="4"/>
      <c r="D3" s="4"/>
      <c r="E3" s="4"/>
      <c r="F3" s="4"/>
      <c r="G3" s="4"/>
      <c r="H3" s="5">
        <f aca="true" t="shared" si="0" ref="H3:H66">E$263*D3</f>
        <v>0</v>
      </c>
      <c r="I3" s="7">
        <f>SUM(I2)</f>
        <v>483.6363636363636</v>
      </c>
      <c r="J3" s="6">
        <v>457</v>
      </c>
      <c r="K3" s="12">
        <f>J3-I3</f>
        <v>-26.636363636363626</v>
      </c>
      <c r="L3" s="4">
        <v>27</v>
      </c>
      <c r="M3" s="2" t="s">
        <v>166</v>
      </c>
    </row>
    <row r="4" spans="1:12" ht="12.75">
      <c r="A4" s="4" t="s">
        <v>9</v>
      </c>
      <c r="B4" s="4" t="s">
        <v>10</v>
      </c>
      <c r="C4" s="4">
        <v>2</v>
      </c>
      <c r="D4" s="4">
        <v>2</v>
      </c>
      <c r="E4" s="4">
        <v>201</v>
      </c>
      <c r="F4" s="4">
        <v>15</v>
      </c>
      <c r="G4" s="4">
        <v>463</v>
      </c>
      <c r="H4" s="5">
        <f t="shared" si="0"/>
        <v>48.63636363636363</v>
      </c>
      <c r="I4" s="5">
        <f aca="true" t="shared" si="1" ref="I3:I66">SUM(H4+G4)</f>
        <v>511.6363636363636</v>
      </c>
      <c r="J4" s="6"/>
      <c r="K4" s="4"/>
      <c r="L4" s="4"/>
    </row>
    <row r="5" spans="1:12" ht="12.75">
      <c r="A5" s="4" t="s">
        <v>9</v>
      </c>
      <c r="B5" s="4" t="s">
        <v>11</v>
      </c>
      <c r="C5" s="4">
        <v>1</v>
      </c>
      <c r="D5" s="4">
        <v>1</v>
      </c>
      <c r="E5" s="4">
        <v>182.55</v>
      </c>
      <c r="F5" s="4">
        <v>15</v>
      </c>
      <c r="G5" s="4">
        <v>210</v>
      </c>
      <c r="H5" s="5">
        <f t="shared" si="0"/>
        <v>24.318181818181817</v>
      </c>
      <c r="I5" s="5">
        <f t="shared" si="1"/>
        <v>234.3181818181818</v>
      </c>
      <c r="J5" s="6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5">
        <f t="shared" si="0"/>
        <v>0</v>
      </c>
      <c r="I6" s="7">
        <f>SUM(I4:I5)</f>
        <v>745.9545454545455</v>
      </c>
      <c r="J6" s="6">
        <v>673</v>
      </c>
      <c r="K6" s="12">
        <f>J6-I6</f>
        <v>-72.9545454545455</v>
      </c>
      <c r="L6" s="4">
        <v>73</v>
      </c>
    </row>
    <row r="7" spans="1:12" ht="12.75">
      <c r="A7" s="4" t="s">
        <v>12</v>
      </c>
      <c r="B7" s="4" t="s">
        <v>13</v>
      </c>
      <c r="C7" s="4">
        <v>1</v>
      </c>
      <c r="D7" s="4">
        <v>1</v>
      </c>
      <c r="E7" s="4">
        <v>150</v>
      </c>
      <c r="F7" s="4">
        <v>15</v>
      </c>
      <c r="G7" s="4">
        <v>173</v>
      </c>
      <c r="H7" s="5">
        <f t="shared" si="0"/>
        <v>24.318181818181817</v>
      </c>
      <c r="I7" s="5">
        <f t="shared" si="1"/>
        <v>197.3181818181818</v>
      </c>
      <c r="J7" s="6"/>
      <c r="K7" s="4"/>
      <c r="L7" s="4"/>
    </row>
    <row r="8" spans="1:12" ht="12.75">
      <c r="A8" s="4" t="s">
        <v>12</v>
      </c>
      <c r="B8" s="4" t="s">
        <v>14</v>
      </c>
      <c r="C8" s="4">
        <v>1</v>
      </c>
      <c r="D8" s="4">
        <v>1</v>
      </c>
      <c r="E8" s="4">
        <v>72.72</v>
      </c>
      <c r="F8" s="4">
        <v>15</v>
      </c>
      <c r="G8" s="4">
        <v>84</v>
      </c>
      <c r="H8" s="5">
        <f t="shared" si="0"/>
        <v>24.318181818181817</v>
      </c>
      <c r="I8" s="5">
        <f t="shared" si="1"/>
        <v>108.31818181818181</v>
      </c>
      <c r="J8" s="6"/>
      <c r="K8" s="4"/>
      <c r="L8" s="4"/>
    </row>
    <row r="9" spans="1:12" ht="12.75">
      <c r="A9" s="4" t="s">
        <v>12</v>
      </c>
      <c r="B9" s="4" t="s">
        <v>15</v>
      </c>
      <c r="C9" s="4">
        <v>1</v>
      </c>
      <c r="D9" s="4">
        <v>1</v>
      </c>
      <c r="E9" s="4">
        <v>150</v>
      </c>
      <c r="F9" s="4">
        <v>15</v>
      </c>
      <c r="G9" s="4">
        <v>173</v>
      </c>
      <c r="H9" s="5">
        <f t="shared" si="0"/>
        <v>24.318181818181817</v>
      </c>
      <c r="I9" s="5">
        <f t="shared" si="1"/>
        <v>197.3181818181818</v>
      </c>
      <c r="J9" s="6"/>
      <c r="K9" s="4"/>
      <c r="L9" s="4"/>
    </row>
    <row r="10" spans="1:12" ht="12.75">
      <c r="A10" s="4"/>
      <c r="B10" s="4"/>
      <c r="C10" s="4"/>
      <c r="D10" s="4"/>
      <c r="E10" s="4"/>
      <c r="F10" s="4"/>
      <c r="G10" s="4"/>
      <c r="H10" s="5">
        <f t="shared" si="0"/>
        <v>0</v>
      </c>
      <c r="I10" s="7">
        <f>SUM(I7:I9)</f>
        <v>502.95454545454544</v>
      </c>
      <c r="J10" s="6">
        <v>430</v>
      </c>
      <c r="K10" s="5">
        <f>J10-I10</f>
        <v>-72.95454545454544</v>
      </c>
      <c r="L10" s="4"/>
    </row>
    <row r="11" spans="1:12" ht="12.75">
      <c r="A11" s="4" t="s">
        <v>16</v>
      </c>
      <c r="B11" s="4" t="s">
        <v>17</v>
      </c>
      <c r="C11" s="4">
        <v>1</v>
      </c>
      <c r="D11" s="4">
        <v>1</v>
      </c>
      <c r="E11" s="4">
        <v>150</v>
      </c>
      <c r="F11" s="4">
        <v>15</v>
      </c>
      <c r="G11" s="4">
        <v>173</v>
      </c>
      <c r="H11" s="5">
        <f t="shared" si="0"/>
        <v>24.318181818181817</v>
      </c>
      <c r="I11" s="5">
        <f t="shared" si="1"/>
        <v>197.3181818181818</v>
      </c>
      <c r="J11" s="6"/>
      <c r="K11" s="4"/>
      <c r="L11" s="4"/>
    </row>
    <row r="12" spans="1:12" ht="12.75">
      <c r="A12" s="4" t="s">
        <v>16</v>
      </c>
      <c r="B12" s="4" t="s">
        <v>14</v>
      </c>
      <c r="C12" s="4">
        <v>1</v>
      </c>
      <c r="D12" s="4">
        <v>1</v>
      </c>
      <c r="E12" s="4">
        <v>72.72</v>
      </c>
      <c r="F12" s="4">
        <v>15</v>
      </c>
      <c r="G12" s="4">
        <v>84</v>
      </c>
      <c r="H12" s="5">
        <f t="shared" si="0"/>
        <v>24.318181818181817</v>
      </c>
      <c r="I12" s="5">
        <f t="shared" si="1"/>
        <v>108.31818181818181</v>
      </c>
      <c r="J12" s="6"/>
      <c r="K12" s="4"/>
      <c r="L12" s="4"/>
    </row>
    <row r="13" spans="1:12" ht="12.75">
      <c r="A13" s="4"/>
      <c r="B13" s="4"/>
      <c r="C13" s="4"/>
      <c r="D13" s="4"/>
      <c r="E13" s="4"/>
      <c r="F13" s="4"/>
      <c r="G13" s="4"/>
      <c r="H13" s="5">
        <f t="shared" si="0"/>
        <v>0</v>
      </c>
      <c r="I13" s="7">
        <f>SUM(I11:I12)</f>
        <v>305.6363636363636</v>
      </c>
      <c r="J13" s="6">
        <v>257</v>
      </c>
      <c r="K13" s="5">
        <f>J13-I13</f>
        <v>-48.636363636363626</v>
      </c>
      <c r="L13" s="4"/>
    </row>
    <row r="14" spans="1:12" ht="12.75">
      <c r="A14" s="4" t="s">
        <v>18</v>
      </c>
      <c r="B14" s="4" t="s">
        <v>19</v>
      </c>
      <c r="C14" s="4">
        <v>2</v>
      </c>
      <c r="D14" s="4">
        <v>2</v>
      </c>
      <c r="E14" s="4">
        <v>182.55</v>
      </c>
      <c r="F14" s="4">
        <v>15</v>
      </c>
      <c r="G14" s="4">
        <v>420</v>
      </c>
      <c r="H14" s="5">
        <f t="shared" si="0"/>
        <v>48.63636363636363</v>
      </c>
      <c r="I14" s="5">
        <f t="shared" si="1"/>
        <v>468.6363636363636</v>
      </c>
      <c r="J14" s="6"/>
      <c r="K14" s="4"/>
      <c r="L14" s="4"/>
    </row>
    <row r="15" spans="1:12" ht="12.75">
      <c r="A15" s="4" t="s">
        <v>18</v>
      </c>
      <c r="B15" s="4" t="s">
        <v>20</v>
      </c>
      <c r="C15" s="4">
        <v>1</v>
      </c>
      <c r="D15" s="4">
        <v>1</v>
      </c>
      <c r="E15" s="4">
        <v>247.8</v>
      </c>
      <c r="F15" s="4">
        <v>15</v>
      </c>
      <c r="G15" s="4">
        <v>285</v>
      </c>
      <c r="H15" s="5">
        <f t="shared" si="0"/>
        <v>24.318181818181817</v>
      </c>
      <c r="I15" s="5">
        <f t="shared" si="1"/>
        <v>309.3181818181818</v>
      </c>
      <c r="J15" s="6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5">
        <f t="shared" si="0"/>
        <v>0</v>
      </c>
      <c r="I16" s="7">
        <f>SUM(I14:I15)</f>
        <v>777.9545454545455</v>
      </c>
      <c r="J16" s="6">
        <v>705</v>
      </c>
      <c r="K16" s="12">
        <f>J16-I16</f>
        <v>-72.9545454545455</v>
      </c>
      <c r="L16" s="4">
        <v>73</v>
      </c>
    </row>
    <row r="17" spans="1:12" ht="12.75">
      <c r="A17" s="4" t="s">
        <v>21</v>
      </c>
      <c r="B17" s="4" t="s">
        <v>22</v>
      </c>
      <c r="C17" s="4">
        <v>1</v>
      </c>
      <c r="D17" s="4">
        <v>1</v>
      </c>
      <c r="E17" s="4">
        <v>165</v>
      </c>
      <c r="F17" s="4">
        <v>15</v>
      </c>
      <c r="G17" s="4">
        <v>190</v>
      </c>
      <c r="H17" s="5">
        <f t="shared" si="0"/>
        <v>24.318181818181817</v>
      </c>
      <c r="I17" s="5">
        <f t="shared" si="1"/>
        <v>214.3181818181818</v>
      </c>
      <c r="J17" s="6"/>
      <c r="K17" s="4"/>
      <c r="L17" s="4"/>
    </row>
    <row r="18" spans="1:13" ht="12.75">
      <c r="A18" s="4"/>
      <c r="B18" s="4"/>
      <c r="C18" s="4"/>
      <c r="D18" s="4"/>
      <c r="E18" s="4"/>
      <c r="F18" s="4"/>
      <c r="G18" s="4"/>
      <c r="H18" s="5">
        <f t="shared" si="0"/>
        <v>0</v>
      </c>
      <c r="I18" s="7">
        <f>SUM(I17)</f>
        <v>214.3181818181818</v>
      </c>
      <c r="J18" s="6">
        <v>217</v>
      </c>
      <c r="K18" s="12">
        <f>J18-I18</f>
        <v>2.681818181818187</v>
      </c>
      <c r="L18" s="4"/>
      <c r="M18" s="2" t="s">
        <v>167</v>
      </c>
    </row>
    <row r="19" spans="1:12" ht="12.75">
      <c r="A19" s="4" t="s">
        <v>23</v>
      </c>
      <c r="B19" s="4" t="s">
        <v>24</v>
      </c>
      <c r="C19" s="4">
        <v>1</v>
      </c>
      <c r="D19" s="4">
        <v>1</v>
      </c>
      <c r="E19" s="4">
        <v>72.72</v>
      </c>
      <c r="F19" s="4">
        <v>15</v>
      </c>
      <c r="G19" s="4">
        <v>84</v>
      </c>
      <c r="H19" s="5">
        <f t="shared" si="0"/>
        <v>24.318181818181817</v>
      </c>
      <c r="I19" s="5">
        <f t="shared" si="1"/>
        <v>108.31818181818181</v>
      </c>
      <c r="J19" s="6"/>
      <c r="K19" s="4"/>
      <c r="L19" s="4"/>
    </row>
    <row r="20" spans="1:12" ht="12.75">
      <c r="A20" s="4" t="s">
        <v>23</v>
      </c>
      <c r="B20" s="4" t="s">
        <v>25</v>
      </c>
      <c r="C20" s="4">
        <v>1</v>
      </c>
      <c r="D20" s="4">
        <v>1</v>
      </c>
      <c r="E20" s="4">
        <v>150</v>
      </c>
      <c r="F20" s="4">
        <v>15</v>
      </c>
      <c r="G20" s="4">
        <v>173</v>
      </c>
      <c r="H20" s="5">
        <f t="shared" si="0"/>
        <v>24.318181818181817</v>
      </c>
      <c r="I20" s="5">
        <f t="shared" si="1"/>
        <v>197.3181818181818</v>
      </c>
      <c r="J20" s="6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5">
        <f t="shared" si="0"/>
        <v>0</v>
      </c>
      <c r="I21" s="7">
        <f>SUM(I19:I20)</f>
        <v>305.6363636363636</v>
      </c>
      <c r="J21" s="6">
        <v>257</v>
      </c>
      <c r="K21" s="12">
        <f>J21-I21</f>
        <v>-48.636363636363626</v>
      </c>
      <c r="L21" s="4">
        <v>49</v>
      </c>
    </row>
    <row r="22" spans="1:12" ht="12.75">
      <c r="A22" s="4" t="s">
        <v>26</v>
      </c>
      <c r="B22" s="4" t="s">
        <v>27</v>
      </c>
      <c r="C22" s="4">
        <v>1</v>
      </c>
      <c r="D22" s="4">
        <v>1</v>
      </c>
      <c r="E22" s="4">
        <v>189</v>
      </c>
      <c r="F22" s="4">
        <v>15</v>
      </c>
      <c r="G22" s="4">
        <v>218</v>
      </c>
      <c r="H22" s="5">
        <f t="shared" si="0"/>
        <v>24.318181818181817</v>
      </c>
      <c r="I22" s="5">
        <f t="shared" si="1"/>
        <v>242.3181818181818</v>
      </c>
      <c r="J22" s="6"/>
      <c r="K22" s="4"/>
      <c r="L22" s="4"/>
    </row>
    <row r="23" spans="1:12" ht="12.75">
      <c r="A23" s="4" t="s">
        <v>26</v>
      </c>
      <c r="B23" s="4" t="s">
        <v>28</v>
      </c>
      <c r="C23" s="4">
        <v>1</v>
      </c>
      <c r="D23" s="4">
        <v>1</v>
      </c>
      <c r="E23" s="4">
        <v>201</v>
      </c>
      <c r="F23" s="4">
        <v>15</v>
      </c>
      <c r="G23" s="4">
        <v>232</v>
      </c>
      <c r="H23" s="5">
        <f t="shared" si="0"/>
        <v>24.318181818181817</v>
      </c>
      <c r="I23" s="5">
        <f t="shared" si="1"/>
        <v>256.3181818181818</v>
      </c>
      <c r="J23" s="6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5">
        <f t="shared" si="0"/>
        <v>0</v>
      </c>
      <c r="I24" s="7">
        <f>SUM(I22:I23)</f>
        <v>498.6363636363636</v>
      </c>
      <c r="J24" s="6">
        <v>450</v>
      </c>
      <c r="K24" s="12">
        <f>J24-I24</f>
        <v>-48.636363636363626</v>
      </c>
      <c r="L24" s="4">
        <v>49</v>
      </c>
    </row>
    <row r="25" spans="1:12" ht="12.75">
      <c r="A25" s="4" t="s">
        <v>29</v>
      </c>
      <c r="B25" s="4" t="s">
        <v>27</v>
      </c>
      <c r="C25" s="4">
        <v>1</v>
      </c>
      <c r="D25" s="4">
        <v>1</v>
      </c>
      <c r="E25" s="4">
        <v>189</v>
      </c>
      <c r="F25" s="4">
        <v>15</v>
      </c>
      <c r="G25" s="4">
        <v>218</v>
      </c>
      <c r="H25" s="5">
        <f t="shared" si="0"/>
        <v>24.318181818181817</v>
      </c>
      <c r="I25" s="5">
        <f t="shared" si="1"/>
        <v>242.3181818181818</v>
      </c>
      <c r="J25" s="6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5">
        <f t="shared" si="0"/>
        <v>0</v>
      </c>
      <c r="I26" s="7">
        <f>SUM(I25)</f>
        <v>242.3181818181818</v>
      </c>
      <c r="J26" s="6">
        <v>218</v>
      </c>
      <c r="K26" s="12">
        <f>J26-I26</f>
        <v>-24.318181818181813</v>
      </c>
      <c r="L26" s="4">
        <v>24</v>
      </c>
    </row>
    <row r="27" spans="1:12" ht="12.75">
      <c r="A27" s="4" t="s">
        <v>30</v>
      </c>
      <c r="B27" s="4" t="s">
        <v>14</v>
      </c>
      <c r="C27" s="4">
        <v>1</v>
      </c>
      <c r="D27" s="4">
        <v>1</v>
      </c>
      <c r="E27" s="4">
        <v>72.72</v>
      </c>
      <c r="F27" s="4">
        <v>15</v>
      </c>
      <c r="G27" s="4">
        <v>84</v>
      </c>
      <c r="H27" s="5">
        <f t="shared" si="0"/>
        <v>24.318181818181817</v>
      </c>
      <c r="I27" s="5">
        <f t="shared" si="1"/>
        <v>108.31818181818181</v>
      </c>
      <c r="J27" s="6"/>
      <c r="K27" s="4"/>
      <c r="L27" s="4"/>
    </row>
    <row r="28" spans="1:12" ht="12.75">
      <c r="A28" s="4" t="s">
        <v>30</v>
      </c>
      <c r="B28" s="4" t="s">
        <v>31</v>
      </c>
      <c r="C28" s="4">
        <v>1</v>
      </c>
      <c r="D28" s="4">
        <v>1</v>
      </c>
      <c r="E28" s="4">
        <v>150</v>
      </c>
      <c r="F28" s="4">
        <v>15</v>
      </c>
      <c r="G28" s="4">
        <v>173</v>
      </c>
      <c r="H28" s="5">
        <f t="shared" si="0"/>
        <v>24.318181818181817</v>
      </c>
      <c r="I28" s="5">
        <f t="shared" si="1"/>
        <v>197.3181818181818</v>
      </c>
      <c r="J28" s="6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5">
        <f t="shared" si="0"/>
        <v>0</v>
      </c>
      <c r="I29" s="7">
        <f>SUM(I27:I28)</f>
        <v>305.6363636363636</v>
      </c>
      <c r="J29" s="6">
        <v>257</v>
      </c>
      <c r="K29" s="12">
        <f>J29-I29</f>
        <v>-48.636363636363626</v>
      </c>
      <c r="L29" s="4">
        <v>49</v>
      </c>
    </row>
    <row r="30" spans="1:12" ht="12.75">
      <c r="A30" s="4" t="s">
        <v>32</v>
      </c>
      <c r="B30" s="4" t="s">
        <v>28</v>
      </c>
      <c r="C30" s="4">
        <v>1</v>
      </c>
      <c r="D30" s="4">
        <v>1</v>
      </c>
      <c r="E30" s="4">
        <v>201</v>
      </c>
      <c r="F30" s="4">
        <v>15</v>
      </c>
      <c r="G30" s="4">
        <v>232</v>
      </c>
      <c r="H30" s="5">
        <f t="shared" si="0"/>
        <v>24.318181818181817</v>
      </c>
      <c r="I30" s="5">
        <f t="shared" si="1"/>
        <v>256.3181818181818</v>
      </c>
      <c r="J30" s="6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5">
        <f t="shared" si="0"/>
        <v>0</v>
      </c>
      <c r="I31" s="7">
        <f>SUM(I30)</f>
        <v>256.3181818181818</v>
      </c>
      <c r="J31" s="6">
        <v>232</v>
      </c>
      <c r="K31" s="12">
        <f>J31-I31</f>
        <v>-24.318181818181813</v>
      </c>
      <c r="L31" s="4">
        <v>24</v>
      </c>
    </row>
    <row r="32" spans="1:12" ht="12.75">
      <c r="A32" s="4" t="s">
        <v>33</v>
      </c>
      <c r="B32" s="4" t="s">
        <v>28</v>
      </c>
      <c r="C32" s="4">
        <v>2</v>
      </c>
      <c r="D32" s="4">
        <v>2</v>
      </c>
      <c r="E32" s="4">
        <v>201</v>
      </c>
      <c r="F32" s="4">
        <v>15</v>
      </c>
      <c r="G32" s="4">
        <v>463</v>
      </c>
      <c r="H32" s="5">
        <f t="shared" si="0"/>
        <v>48.63636363636363</v>
      </c>
      <c r="I32" s="5">
        <f t="shared" si="1"/>
        <v>511.6363636363636</v>
      </c>
      <c r="J32" s="6"/>
      <c r="K32" s="4"/>
      <c r="L32" s="4"/>
    </row>
    <row r="33" spans="1:12" ht="12.75">
      <c r="A33" s="4" t="s">
        <v>33</v>
      </c>
      <c r="B33" s="4" t="s">
        <v>34</v>
      </c>
      <c r="C33" s="4">
        <v>1</v>
      </c>
      <c r="D33" s="4">
        <v>1</v>
      </c>
      <c r="E33" s="4">
        <v>150</v>
      </c>
      <c r="F33" s="4">
        <v>15</v>
      </c>
      <c r="G33" s="4">
        <v>173</v>
      </c>
      <c r="H33" s="5">
        <f t="shared" si="0"/>
        <v>24.318181818181817</v>
      </c>
      <c r="I33" s="5">
        <f t="shared" si="1"/>
        <v>197.3181818181818</v>
      </c>
      <c r="J33" s="6"/>
      <c r="K33" s="4"/>
      <c r="L33" s="4"/>
    </row>
    <row r="34" spans="1:12" ht="12.75">
      <c r="A34" s="4" t="s">
        <v>33</v>
      </c>
      <c r="B34" s="4" t="s">
        <v>35</v>
      </c>
      <c r="C34" s="4">
        <v>3</v>
      </c>
      <c r="D34" s="4">
        <v>3</v>
      </c>
      <c r="E34" s="4">
        <v>150</v>
      </c>
      <c r="F34" s="4">
        <v>15</v>
      </c>
      <c r="G34" s="4">
        <v>518</v>
      </c>
      <c r="H34" s="5">
        <f t="shared" si="0"/>
        <v>72.95454545454545</v>
      </c>
      <c r="I34" s="5">
        <f t="shared" si="1"/>
        <v>590.9545454545455</v>
      </c>
      <c r="J34" s="6"/>
      <c r="K34" s="4"/>
      <c r="L34" s="4"/>
    </row>
    <row r="35" spans="1:12" ht="12.75">
      <c r="A35" s="4" t="s">
        <v>33</v>
      </c>
      <c r="B35" s="4" t="s">
        <v>36</v>
      </c>
      <c r="C35" s="4">
        <v>1</v>
      </c>
      <c r="D35" s="4">
        <v>1</v>
      </c>
      <c r="E35" s="4">
        <v>165</v>
      </c>
      <c r="F35" s="4">
        <v>15</v>
      </c>
      <c r="G35" s="4">
        <v>190</v>
      </c>
      <c r="H35" s="5">
        <f t="shared" si="0"/>
        <v>24.318181818181817</v>
      </c>
      <c r="I35" s="5">
        <f t="shared" si="1"/>
        <v>214.3181818181818</v>
      </c>
      <c r="J35" s="6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5">
        <f t="shared" si="0"/>
        <v>0</v>
      </c>
      <c r="I36" s="7">
        <f>SUM(I32:I35)</f>
        <v>1514.2272727272727</v>
      </c>
      <c r="J36" s="6">
        <v>1344</v>
      </c>
      <c r="K36" s="12">
        <f>J36-I36</f>
        <v>-170.22727272727275</v>
      </c>
      <c r="L36" s="4">
        <v>170</v>
      </c>
    </row>
    <row r="37" spans="1:12" ht="12.75">
      <c r="A37" s="4" t="s">
        <v>37</v>
      </c>
      <c r="B37" s="4" t="s">
        <v>38</v>
      </c>
      <c r="C37" s="4">
        <v>1</v>
      </c>
      <c r="D37" s="4">
        <v>1</v>
      </c>
      <c r="E37" s="4">
        <v>586.95</v>
      </c>
      <c r="F37" s="4">
        <v>15</v>
      </c>
      <c r="G37" s="4">
        <v>675</v>
      </c>
      <c r="H37" s="5">
        <f t="shared" si="0"/>
        <v>24.318181818181817</v>
      </c>
      <c r="I37" s="5">
        <f t="shared" si="1"/>
        <v>699.3181818181819</v>
      </c>
      <c r="J37" s="6"/>
      <c r="K37" s="4"/>
      <c r="L37" s="4"/>
    </row>
    <row r="38" spans="1:12" ht="12.75">
      <c r="A38" s="4" t="s">
        <v>37</v>
      </c>
      <c r="B38" s="4" t="s">
        <v>24</v>
      </c>
      <c r="C38" s="4">
        <v>1</v>
      </c>
      <c r="D38" s="4">
        <v>1</v>
      </c>
      <c r="E38" s="4">
        <v>72.72</v>
      </c>
      <c r="F38" s="4">
        <v>15</v>
      </c>
      <c r="G38" s="4">
        <v>84</v>
      </c>
      <c r="H38" s="5">
        <f t="shared" si="0"/>
        <v>24.318181818181817</v>
      </c>
      <c r="I38" s="5">
        <f t="shared" si="1"/>
        <v>108.31818181818181</v>
      </c>
      <c r="J38" s="6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5">
        <f t="shared" si="0"/>
        <v>0</v>
      </c>
      <c r="I39" s="7">
        <f>SUM(I37:I38)</f>
        <v>807.6363636363637</v>
      </c>
      <c r="J39" s="6">
        <v>759</v>
      </c>
      <c r="K39" s="12">
        <f>J39-I39</f>
        <v>-48.63636363636374</v>
      </c>
      <c r="L39" s="4">
        <v>49</v>
      </c>
    </row>
    <row r="40" spans="1:12" ht="12.75">
      <c r="A40" s="4" t="s">
        <v>39</v>
      </c>
      <c r="B40" s="4" t="s">
        <v>40</v>
      </c>
      <c r="C40" s="4">
        <v>1</v>
      </c>
      <c r="D40" s="4">
        <v>1</v>
      </c>
      <c r="E40" s="4">
        <v>201</v>
      </c>
      <c r="F40" s="4">
        <v>15</v>
      </c>
      <c r="G40" s="4">
        <v>232</v>
      </c>
      <c r="H40" s="5">
        <f t="shared" si="0"/>
        <v>24.318181818181817</v>
      </c>
      <c r="I40" s="5">
        <f t="shared" si="1"/>
        <v>256.3181818181818</v>
      </c>
      <c r="J40" s="6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5">
        <f t="shared" si="0"/>
        <v>0</v>
      </c>
      <c r="I41" s="7">
        <f>SUM(I40)</f>
        <v>256.3181818181818</v>
      </c>
      <c r="J41" s="6">
        <v>232</v>
      </c>
      <c r="K41" s="5">
        <f>J41-I41</f>
        <v>-24.318181818181813</v>
      </c>
      <c r="L41" s="4"/>
    </row>
    <row r="42" spans="1:12" ht="12.75">
      <c r="A42" s="4" t="s">
        <v>41</v>
      </c>
      <c r="B42" s="4" t="s">
        <v>14</v>
      </c>
      <c r="C42" s="4">
        <v>1</v>
      </c>
      <c r="D42" s="4">
        <v>1</v>
      </c>
      <c r="E42" s="4">
        <v>72.72</v>
      </c>
      <c r="F42" s="4">
        <v>15</v>
      </c>
      <c r="G42" s="4">
        <v>84</v>
      </c>
      <c r="H42" s="5">
        <f t="shared" si="0"/>
        <v>24.318181818181817</v>
      </c>
      <c r="I42" s="5">
        <f t="shared" si="1"/>
        <v>108.31818181818181</v>
      </c>
      <c r="J42" s="6"/>
      <c r="K42" s="4"/>
      <c r="L42" s="4"/>
    </row>
    <row r="43" spans="1:12" ht="12.75">
      <c r="A43" s="4" t="s">
        <v>41</v>
      </c>
      <c r="B43" s="4" t="s">
        <v>34</v>
      </c>
      <c r="C43" s="4">
        <v>2</v>
      </c>
      <c r="D43" s="4">
        <v>2</v>
      </c>
      <c r="E43" s="4">
        <v>150</v>
      </c>
      <c r="F43" s="4">
        <v>15</v>
      </c>
      <c r="G43" s="4">
        <v>345</v>
      </c>
      <c r="H43" s="5">
        <f t="shared" si="0"/>
        <v>48.63636363636363</v>
      </c>
      <c r="I43" s="5">
        <f t="shared" si="1"/>
        <v>393.6363636363636</v>
      </c>
      <c r="J43" s="6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5">
        <f t="shared" si="0"/>
        <v>0</v>
      </c>
      <c r="I44" s="7">
        <f>SUM(I42:I43)</f>
        <v>501.95454545454544</v>
      </c>
      <c r="J44" s="6">
        <v>429</v>
      </c>
      <c r="K44" s="5">
        <f>J44-I44</f>
        <v>-72.95454545454544</v>
      </c>
      <c r="L44" s="4"/>
    </row>
    <row r="45" spans="1:12" ht="12.75">
      <c r="A45" s="4" t="s">
        <v>42</v>
      </c>
      <c r="B45" s="4" t="s">
        <v>43</v>
      </c>
      <c r="C45" s="4">
        <v>3</v>
      </c>
      <c r="D45" s="4">
        <v>3</v>
      </c>
      <c r="E45" s="4">
        <v>150</v>
      </c>
      <c r="F45" s="4">
        <v>15</v>
      </c>
      <c r="G45" s="4">
        <v>518</v>
      </c>
      <c r="H45" s="5">
        <f t="shared" si="0"/>
        <v>72.95454545454545</v>
      </c>
      <c r="I45" s="5">
        <f t="shared" si="1"/>
        <v>590.9545454545455</v>
      </c>
      <c r="J45" s="6"/>
      <c r="K45" s="4"/>
      <c r="L45" s="4"/>
    </row>
    <row r="46" spans="1:12" ht="12.75">
      <c r="A46" s="4" t="s">
        <v>42</v>
      </c>
      <c r="B46" s="4" t="s">
        <v>44</v>
      </c>
      <c r="C46" s="4">
        <v>1</v>
      </c>
      <c r="D46" s="4">
        <v>1</v>
      </c>
      <c r="E46" s="4">
        <v>150</v>
      </c>
      <c r="F46" s="4">
        <v>15</v>
      </c>
      <c r="G46" s="4">
        <v>173</v>
      </c>
      <c r="H46" s="5">
        <f t="shared" si="0"/>
        <v>24.318181818181817</v>
      </c>
      <c r="I46" s="5">
        <f t="shared" si="1"/>
        <v>197.3181818181818</v>
      </c>
      <c r="J46" s="6"/>
      <c r="K46" s="4"/>
      <c r="L46" s="4"/>
    </row>
    <row r="47" spans="1:12" ht="12.75">
      <c r="A47" s="4" t="s">
        <v>42</v>
      </c>
      <c r="B47" s="4" t="s">
        <v>44</v>
      </c>
      <c r="C47" s="4">
        <v>1</v>
      </c>
      <c r="D47" s="4">
        <v>1</v>
      </c>
      <c r="E47" s="4">
        <v>150</v>
      </c>
      <c r="F47" s="4">
        <v>15</v>
      </c>
      <c r="G47" s="4">
        <v>173</v>
      </c>
      <c r="H47" s="5">
        <f t="shared" si="0"/>
        <v>24.318181818181817</v>
      </c>
      <c r="I47" s="5">
        <f t="shared" si="1"/>
        <v>197.3181818181818</v>
      </c>
      <c r="J47" s="6"/>
      <c r="K47" s="4"/>
      <c r="L47" s="4"/>
    </row>
    <row r="48" spans="1:12" ht="12.75">
      <c r="A48" s="4" t="s">
        <v>42</v>
      </c>
      <c r="B48" s="4" t="s">
        <v>45</v>
      </c>
      <c r="C48" s="4">
        <v>1</v>
      </c>
      <c r="D48" s="4">
        <v>1</v>
      </c>
      <c r="E48" s="4">
        <v>150</v>
      </c>
      <c r="F48" s="4">
        <v>15</v>
      </c>
      <c r="G48" s="4">
        <v>173</v>
      </c>
      <c r="H48" s="5">
        <f t="shared" si="0"/>
        <v>24.318181818181817</v>
      </c>
      <c r="I48" s="5">
        <f t="shared" si="1"/>
        <v>197.3181818181818</v>
      </c>
      <c r="J48" s="6"/>
      <c r="K48" s="4"/>
      <c r="L48" s="4"/>
    </row>
    <row r="49" spans="1:12" ht="12.75">
      <c r="A49" s="4" t="s">
        <v>42</v>
      </c>
      <c r="B49" s="4" t="s">
        <v>44</v>
      </c>
      <c r="C49" s="4">
        <v>1</v>
      </c>
      <c r="D49" s="4">
        <v>1</v>
      </c>
      <c r="E49" s="4">
        <v>150</v>
      </c>
      <c r="F49" s="4">
        <v>15</v>
      </c>
      <c r="G49" s="4">
        <v>173</v>
      </c>
      <c r="H49" s="5">
        <f t="shared" si="0"/>
        <v>24.318181818181817</v>
      </c>
      <c r="I49" s="5">
        <f t="shared" si="1"/>
        <v>197.3181818181818</v>
      </c>
      <c r="J49" s="6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5">
        <f t="shared" si="0"/>
        <v>0</v>
      </c>
      <c r="I50" s="7">
        <f>SUM(I45:I49)</f>
        <v>1380.2272727272725</v>
      </c>
      <c r="J50" s="6">
        <v>1210</v>
      </c>
      <c r="K50" s="12">
        <f>J50-I50</f>
        <v>-170.22727272727252</v>
      </c>
      <c r="L50" s="4">
        <v>170</v>
      </c>
    </row>
    <row r="51" spans="1:12" ht="12.75">
      <c r="A51" s="4" t="s">
        <v>46</v>
      </c>
      <c r="B51" s="4" t="s">
        <v>20</v>
      </c>
      <c r="C51" s="4">
        <v>1</v>
      </c>
      <c r="D51" s="4">
        <v>1</v>
      </c>
      <c r="E51" s="4">
        <v>247.8</v>
      </c>
      <c r="F51" s="4">
        <v>15</v>
      </c>
      <c r="G51" s="4">
        <v>285</v>
      </c>
      <c r="H51" s="5">
        <f t="shared" si="0"/>
        <v>24.318181818181817</v>
      </c>
      <c r="I51" s="5">
        <f t="shared" si="1"/>
        <v>309.3181818181818</v>
      </c>
      <c r="J51" s="6"/>
      <c r="K51" s="4"/>
      <c r="L51" s="4"/>
    </row>
    <row r="52" spans="1:12" ht="12.75">
      <c r="A52" s="4" t="s">
        <v>46</v>
      </c>
      <c r="B52" s="4" t="s">
        <v>27</v>
      </c>
      <c r="C52" s="4">
        <v>1</v>
      </c>
      <c r="D52" s="4">
        <v>1</v>
      </c>
      <c r="E52" s="4">
        <v>189</v>
      </c>
      <c r="F52" s="4">
        <v>15</v>
      </c>
      <c r="G52" s="4">
        <v>218</v>
      </c>
      <c r="H52" s="5">
        <f t="shared" si="0"/>
        <v>24.318181818181817</v>
      </c>
      <c r="I52" s="5">
        <f t="shared" si="1"/>
        <v>242.3181818181818</v>
      </c>
      <c r="J52" s="6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5">
        <f t="shared" si="0"/>
        <v>0</v>
      </c>
      <c r="I53" s="7">
        <f>SUM(I51:I52)</f>
        <v>551.6363636363636</v>
      </c>
      <c r="J53" s="6">
        <v>503</v>
      </c>
      <c r="K53" s="5">
        <f>J53-I53</f>
        <v>-48.636363636363626</v>
      </c>
      <c r="L53" s="4"/>
    </row>
    <row r="54" spans="1:12" ht="12.75">
      <c r="A54" s="4" t="s">
        <v>47</v>
      </c>
      <c r="B54" s="4" t="s">
        <v>14</v>
      </c>
      <c r="C54" s="4">
        <v>1</v>
      </c>
      <c r="D54" s="4">
        <v>1</v>
      </c>
      <c r="E54" s="4">
        <v>72.72</v>
      </c>
      <c r="F54" s="4">
        <v>15</v>
      </c>
      <c r="G54" s="4">
        <v>84</v>
      </c>
      <c r="H54" s="5">
        <f t="shared" si="0"/>
        <v>24.318181818181817</v>
      </c>
      <c r="I54" s="5">
        <f t="shared" si="1"/>
        <v>108.31818181818181</v>
      </c>
      <c r="J54" s="6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5">
        <f t="shared" si="0"/>
        <v>0</v>
      </c>
      <c r="I55" s="7">
        <f>SUM(I54)</f>
        <v>108.31818181818181</v>
      </c>
      <c r="J55" s="6">
        <v>84</v>
      </c>
      <c r="K55" s="12">
        <f>J55-I55</f>
        <v>-24.318181818181813</v>
      </c>
      <c r="L55" s="4">
        <v>24</v>
      </c>
    </row>
    <row r="56" spans="1:12" ht="12.75">
      <c r="A56" s="4" t="s">
        <v>48</v>
      </c>
      <c r="B56" s="4" t="s">
        <v>49</v>
      </c>
      <c r="C56" s="4">
        <v>1</v>
      </c>
      <c r="D56" s="4">
        <v>1</v>
      </c>
      <c r="E56" s="4">
        <v>150</v>
      </c>
      <c r="F56" s="4">
        <v>15</v>
      </c>
      <c r="G56" s="4">
        <v>173</v>
      </c>
      <c r="H56" s="5">
        <f t="shared" si="0"/>
        <v>24.318181818181817</v>
      </c>
      <c r="I56" s="5">
        <f t="shared" si="1"/>
        <v>197.3181818181818</v>
      </c>
      <c r="J56" s="6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5">
        <f t="shared" si="0"/>
        <v>0</v>
      </c>
      <c r="I57" s="7">
        <f>SUM(I56)</f>
        <v>197.3181818181818</v>
      </c>
      <c r="J57" s="6">
        <v>173</v>
      </c>
      <c r="K57" s="12">
        <f>J57-I57</f>
        <v>-24.318181818181813</v>
      </c>
      <c r="L57" s="4">
        <v>24</v>
      </c>
    </row>
    <row r="58" spans="1:12" ht="12.75">
      <c r="A58" s="4" t="s">
        <v>50</v>
      </c>
      <c r="B58" s="4" t="s">
        <v>27</v>
      </c>
      <c r="C58" s="4">
        <v>1</v>
      </c>
      <c r="D58" s="4">
        <v>1</v>
      </c>
      <c r="E58" s="4">
        <v>189</v>
      </c>
      <c r="F58" s="4">
        <v>15</v>
      </c>
      <c r="G58" s="4">
        <v>218</v>
      </c>
      <c r="H58" s="5">
        <f t="shared" si="0"/>
        <v>24.318181818181817</v>
      </c>
      <c r="I58" s="5">
        <f t="shared" si="1"/>
        <v>242.3181818181818</v>
      </c>
      <c r="J58" s="6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5">
        <f t="shared" si="0"/>
        <v>0</v>
      </c>
      <c r="I59" s="7">
        <f>SUM(I58)</f>
        <v>242.3181818181818</v>
      </c>
      <c r="J59" s="6">
        <v>218</v>
      </c>
      <c r="K59" s="12">
        <f>J59-I59</f>
        <v>-24.318181818181813</v>
      </c>
      <c r="L59" s="4">
        <v>24</v>
      </c>
    </row>
    <row r="60" spans="1:12" ht="12.75">
      <c r="A60" s="4" t="s">
        <v>51</v>
      </c>
      <c r="B60" s="4" t="s">
        <v>27</v>
      </c>
      <c r="C60" s="4">
        <v>2</v>
      </c>
      <c r="D60" s="4">
        <v>2</v>
      </c>
      <c r="E60" s="4">
        <v>189</v>
      </c>
      <c r="F60" s="4">
        <v>15</v>
      </c>
      <c r="G60" s="4">
        <v>435</v>
      </c>
      <c r="H60" s="5">
        <f t="shared" si="0"/>
        <v>48.63636363636363</v>
      </c>
      <c r="I60" s="5">
        <f t="shared" si="1"/>
        <v>483.6363636363636</v>
      </c>
      <c r="J60" s="6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5">
        <f t="shared" si="0"/>
        <v>0</v>
      </c>
      <c r="I61" s="7">
        <f>SUM(I60)</f>
        <v>483.6363636363636</v>
      </c>
      <c r="J61" s="6">
        <v>435</v>
      </c>
      <c r="K61" s="5">
        <f>J61-I61</f>
        <v>-48.636363636363626</v>
      </c>
      <c r="L61" s="4"/>
    </row>
    <row r="62" spans="1:12" ht="12.75">
      <c r="A62" s="4" t="s">
        <v>52</v>
      </c>
      <c r="B62" s="4" t="s">
        <v>53</v>
      </c>
      <c r="C62" s="4">
        <v>1</v>
      </c>
      <c r="D62" s="4">
        <v>1</v>
      </c>
      <c r="E62" s="4">
        <v>150</v>
      </c>
      <c r="F62" s="4">
        <v>15</v>
      </c>
      <c r="G62" s="4">
        <v>173</v>
      </c>
      <c r="H62" s="5">
        <f t="shared" si="0"/>
        <v>24.318181818181817</v>
      </c>
      <c r="I62" s="5">
        <f t="shared" si="1"/>
        <v>197.3181818181818</v>
      </c>
      <c r="J62" s="6"/>
      <c r="K62" s="4"/>
      <c r="L62" s="4"/>
    </row>
    <row r="63" spans="1:12" ht="12.75">
      <c r="A63" s="4" t="s">
        <v>52</v>
      </c>
      <c r="B63" s="4" t="s">
        <v>14</v>
      </c>
      <c r="C63" s="4">
        <v>3</v>
      </c>
      <c r="D63" s="4">
        <v>3</v>
      </c>
      <c r="E63" s="4">
        <v>72.72</v>
      </c>
      <c r="F63" s="4">
        <v>15</v>
      </c>
      <c r="G63" s="4">
        <v>251</v>
      </c>
      <c r="H63" s="5">
        <f t="shared" si="0"/>
        <v>72.95454545454545</v>
      </c>
      <c r="I63" s="5">
        <f t="shared" si="1"/>
        <v>323.95454545454544</v>
      </c>
      <c r="J63" s="6"/>
      <c r="K63" s="4"/>
      <c r="L63" s="4"/>
    </row>
    <row r="64" spans="1:12" ht="12.75">
      <c r="A64" s="4" t="s">
        <v>52</v>
      </c>
      <c r="B64" s="4" t="s">
        <v>54</v>
      </c>
      <c r="C64" s="4">
        <v>1</v>
      </c>
      <c r="D64" s="4">
        <v>1</v>
      </c>
      <c r="E64" s="4">
        <v>150</v>
      </c>
      <c r="F64" s="4">
        <v>15</v>
      </c>
      <c r="G64" s="4">
        <v>173</v>
      </c>
      <c r="H64" s="5">
        <f t="shared" si="0"/>
        <v>24.318181818181817</v>
      </c>
      <c r="I64" s="5">
        <f t="shared" si="1"/>
        <v>197.3181818181818</v>
      </c>
      <c r="J64" s="6"/>
      <c r="K64" s="4"/>
      <c r="L64" s="4"/>
    </row>
    <row r="65" spans="1:12" ht="12.75">
      <c r="A65" s="4" t="s">
        <v>52</v>
      </c>
      <c r="B65" s="4" t="s">
        <v>15</v>
      </c>
      <c r="C65" s="4">
        <v>2</v>
      </c>
      <c r="D65" s="4">
        <v>2</v>
      </c>
      <c r="E65" s="4">
        <v>150</v>
      </c>
      <c r="F65" s="4">
        <v>15</v>
      </c>
      <c r="G65" s="4">
        <v>345</v>
      </c>
      <c r="H65" s="5">
        <f t="shared" si="0"/>
        <v>48.63636363636363</v>
      </c>
      <c r="I65" s="5">
        <f t="shared" si="1"/>
        <v>393.6363636363636</v>
      </c>
      <c r="J65" s="6"/>
      <c r="K65" s="4"/>
      <c r="L65" s="4"/>
    </row>
    <row r="66" spans="1:12" ht="12.75">
      <c r="A66" s="4" t="s">
        <v>52</v>
      </c>
      <c r="B66" s="4" t="s">
        <v>15</v>
      </c>
      <c r="C66" s="4">
        <v>1</v>
      </c>
      <c r="D66" s="4">
        <v>1</v>
      </c>
      <c r="E66" s="4">
        <v>150</v>
      </c>
      <c r="F66" s="4">
        <v>15</v>
      </c>
      <c r="G66" s="4">
        <v>173</v>
      </c>
      <c r="H66" s="5">
        <f t="shared" si="0"/>
        <v>24.318181818181817</v>
      </c>
      <c r="I66" s="5">
        <f t="shared" si="1"/>
        <v>197.3181818181818</v>
      </c>
      <c r="J66" s="6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5">
        <f aca="true" t="shared" si="2" ref="H67:H131">E$263*D67</f>
        <v>0</v>
      </c>
      <c r="I67" s="7">
        <f>SUM(I62:I66)</f>
        <v>1309.5454545454543</v>
      </c>
      <c r="J67" s="6">
        <v>1115</v>
      </c>
      <c r="K67" s="5">
        <f>J67-I67</f>
        <v>-194.54545454545428</v>
      </c>
      <c r="L67" s="4"/>
    </row>
    <row r="68" spans="1:12" ht="12.75">
      <c r="A68" s="4" t="s">
        <v>55</v>
      </c>
      <c r="B68" s="4" t="s">
        <v>56</v>
      </c>
      <c r="C68" s="4">
        <v>1</v>
      </c>
      <c r="D68" s="4">
        <v>1</v>
      </c>
      <c r="E68" s="4">
        <v>150</v>
      </c>
      <c r="F68" s="4">
        <v>15</v>
      </c>
      <c r="G68" s="4">
        <v>173</v>
      </c>
      <c r="H68" s="5">
        <f t="shared" si="2"/>
        <v>24.318181818181817</v>
      </c>
      <c r="I68" s="5">
        <f aca="true" t="shared" si="3" ref="I67:I131">SUM(H68+G68)</f>
        <v>197.3181818181818</v>
      </c>
      <c r="J68" s="6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5">
        <f t="shared" si="2"/>
        <v>0</v>
      </c>
      <c r="I69" s="7">
        <f>SUM(I68)</f>
        <v>197.3181818181818</v>
      </c>
      <c r="J69" s="6">
        <v>173</v>
      </c>
      <c r="K69" s="5">
        <f>J69-I69</f>
        <v>-24.318181818181813</v>
      </c>
      <c r="L69" s="4"/>
    </row>
    <row r="70" spans="1:12" ht="12.75">
      <c r="A70" s="4" t="s">
        <v>57</v>
      </c>
      <c r="B70" s="4" t="s">
        <v>28</v>
      </c>
      <c r="C70" s="4">
        <v>2</v>
      </c>
      <c r="D70" s="4">
        <v>2</v>
      </c>
      <c r="E70" s="4">
        <v>201</v>
      </c>
      <c r="F70" s="4">
        <v>15</v>
      </c>
      <c r="G70" s="4">
        <v>463</v>
      </c>
      <c r="H70" s="5">
        <f t="shared" si="2"/>
        <v>48.63636363636363</v>
      </c>
      <c r="I70" s="5">
        <f t="shared" si="3"/>
        <v>511.6363636363636</v>
      </c>
      <c r="J70" s="6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5">
        <f t="shared" si="2"/>
        <v>0</v>
      </c>
      <c r="I71" s="7">
        <f>SUM(I70)</f>
        <v>511.6363636363636</v>
      </c>
      <c r="J71" s="6">
        <v>463</v>
      </c>
      <c r="K71" s="12">
        <f>J71-I71</f>
        <v>-48.636363636363626</v>
      </c>
      <c r="L71" s="4">
        <v>49</v>
      </c>
    </row>
    <row r="72" spans="1:12" ht="12.75">
      <c r="A72" s="4" t="s">
        <v>58</v>
      </c>
      <c r="B72" s="4" t="s">
        <v>59</v>
      </c>
      <c r="C72" s="4">
        <v>1</v>
      </c>
      <c r="D72" s="4">
        <v>1</v>
      </c>
      <c r="E72" s="4">
        <v>150</v>
      </c>
      <c r="F72" s="4">
        <v>15</v>
      </c>
      <c r="G72" s="4">
        <v>173</v>
      </c>
      <c r="H72" s="5">
        <f t="shared" si="2"/>
        <v>24.318181818181817</v>
      </c>
      <c r="I72" s="5">
        <f t="shared" si="3"/>
        <v>197.3181818181818</v>
      </c>
      <c r="J72" s="6"/>
      <c r="K72" s="4"/>
      <c r="L72" s="4"/>
    </row>
    <row r="73" spans="1:12" ht="12.75">
      <c r="A73" s="4" t="s">
        <v>58</v>
      </c>
      <c r="B73" s="4" t="s">
        <v>60</v>
      </c>
      <c r="C73" s="4">
        <v>1</v>
      </c>
      <c r="D73" s="4">
        <v>1</v>
      </c>
      <c r="E73" s="4">
        <v>150</v>
      </c>
      <c r="F73" s="4">
        <v>15</v>
      </c>
      <c r="G73" s="4">
        <v>173</v>
      </c>
      <c r="H73" s="5">
        <f t="shared" si="2"/>
        <v>24.318181818181817</v>
      </c>
      <c r="I73" s="5">
        <f t="shared" si="3"/>
        <v>197.3181818181818</v>
      </c>
      <c r="J73" s="6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5">
        <f t="shared" si="2"/>
        <v>0</v>
      </c>
      <c r="I74" s="7">
        <f>SUM(I72:I73)</f>
        <v>394.6363636363636</v>
      </c>
      <c r="J74" s="6">
        <v>346</v>
      </c>
      <c r="K74" s="5">
        <f>J74-I74</f>
        <v>-48.636363636363626</v>
      </c>
      <c r="L74" s="4"/>
    </row>
    <row r="75" spans="1:12" ht="12.75">
      <c r="A75" s="4" t="s">
        <v>61</v>
      </c>
      <c r="B75" s="4" t="s">
        <v>25</v>
      </c>
      <c r="C75" s="4">
        <v>1</v>
      </c>
      <c r="D75" s="4">
        <v>1</v>
      </c>
      <c r="E75" s="4">
        <v>150</v>
      </c>
      <c r="F75" s="4">
        <v>15</v>
      </c>
      <c r="G75" s="4">
        <v>173</v>
      </c>
      <c r="H75" s="5">
        <f t="shared" si="2"/>
        <v>24.318181818181817</v>
      </c>
      <c r="I75" s="5">
        <f t="shared" si="3"/>
        <v>197.3181818181818</v>
      </c>
      <c r="J75" s="6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5">
        <f t="shared" si="2"/>
        <v>0</v>
      </c>
      <c r="I76" s="7">
        <f>SUM(I75)</f>
        <v>197.3181818181818</v>
      </c>
      <c r="J76" s="6">
        <v>173</v>
      </c>
      <c r="K76" s="12">
        <f>J76-I76</f>
        <v>-24.318181818181813</v>
      </c>
      <c r="L76" s="4">
        <v>24</v>
      </c>
    </row>
    <row r="77" spans="1:12" ht="12.75">
      <c r="A77" s="4" t="s">
        <v>62</v>
      </c>
      <c r="B77" s="4" t="s">
        <v>63</v>
      </c>
      <c r="C77" s="4">
        <v>1</v>
      </c>
      <c r="D77" s="4">
        <v>1</v>
      </c>
      <c r="E77" s="4">
        <v>149.5</v>
      </c>
      <c r="F77" s="4">
        <v>15</v>
      </c>
      <c r="G77" s="4">
        <v>172</v>
      </c>
      <c r="H77" s="5">
        <f t="shared" si="2"/>
        <v>24.318181818181817</v>
      </c>
      <c r="I77" s="5">
        <f t="shared" si="3"/>
        <v>196.3181818181818</v>
      </c>
      <c r="J77" s="6"/>
      <c r="K77" s="4"/>
      <c r="L77" s="4"/>
    </row>
    <row r="78" spans="1:12" ht="12.75">
      <c r="A78" s="4" t="s">
        <v>62</v>
      </c>
      <c r="B78" s="4" t="s">
        <v>64</v>
      </c>
      <c r="C78" s="4">
        <v>1</v>
      </c>
      <c r="D78" s="4">
        <v>1</v>
      </c>
      <c r="E78" s="4">
        <v>586.95</v>
      </c>
      <c r="F78" s="4">
        <v>15</v>
      </c>
      <c r="G78" s="4">
        <v>675</v>
      </c>
      <c r="H78" s="5">
        <f t="shared" si="2"/>
        <v>24.318181818181817</v>
      </c>
      <c r="I78" s="5">
        <f t="shared" si="3"/>
        <v>699.3181818181819</v>
      </c>
      <c r="J78" s="6"/>
      <c r="K78" s="4"/>
      <c r="L78" s="4"/>
    </row>
    <row r="79" spans="1:12" ht="12.75">
      <c r="A79" s="4" t="s">
        <v>62</v>
      </c>
      <c r="B79" s="4" t="s">
        <v>65</v>
      </c>
      <c r="C79" s="4">
        <v>1</v>
      </c>
      <c r="D79" s="4">
        <v>1</v>
      </c>
      <c r="E79" s="4">
        <v>150</v>
      </c>
      <c r="F79" s="4">
        <v>15</v>
      </c>
      <c r="G79" s="4">
        <v>173</v>
      </c>
      <c r="H79" s="5">
        <f t="shared" si="2"/>
        <v>24.318181818181817</v>
      </c>
      <c r="I79" s="5">
        <f t="shared" si="3"/>
        <v>197.3181818181818</v>
      </c>
      <c r="J79" s="6"/>
      <c r="K79" s="4"/>
      <c r="L79" s="4"/>
    </row>
    <row r="80" spans="1:12" ht="12.75">
      <c r="A80" s="4" t="s">
        <v>62</v>
      </c>
      <c r="B80" s="4" t="s">
        <v>53</v>
      </c>
      <c r="C80" s="4">
        <v>1</v>
      </c>
      <c r="D80" s="4">
        <v>1</v>
      </c>
      <c r="E80" s="4">
        <v>150</v>
      </c>
      <c r="F80" s="4">
        <v>15</v>
      </c>
      <c r="G80" s="4">
        <v>173</v>
      </c>
      <c r="H80" s="5">
        <f t="shared" si="2"/>
        <v>24.318181818181817</v>
      </c>
      <c r="I80" s="5">
        <f t="shared" si="3"/>
        <v>197.3181818181818</v>
      </c>
      <c r="J80" s="6"/>
      <c r="K80" s="4"/>
      <c r="L80" s="4"/>
    </row>
    <row r="81" spans="1:12" ht="12.75">
      <c r="A81" s="4" t="s">
        <v>62</v>
      </c>
      <c r="B81" s="4" t="s">
        <v>64</v>
      </c>
      <c r="C81" s="4">
        <v>1</v>
      </c>
      <c r="D81" s="4">
        <v>1</v>
      </c>
      <c r="E81" s="4">
        <v>586.95</v>
      </c>
      <c r="F81" s="4">
        <v>15</v>
      </c>
      <c r="G81" s="4">
        <v>675</v>
      </c>
      <c r="H81" s="5">
        <f t="shared" si="2"/>
        <v>24.318181818181817</v>
      </c>
      <c r="I81" s="5">
        <f t="shared" si="3"/>
        <v>699.3181818181819</v>
      </c>
      <c r="J81" s="6"/>
      <c r="K81" s="4"/>
      <c r="L81" s="4"/>
    </row>
    <row r="82" spans="1:12" ht="12.75">
      <c r="A82" s="4" t="s">
        <v>62</v>
      </c>
      <c r="B82" s="4" t="s">
        <v>31</v>
      </c>
      <c r="C82" s="4">
        <v>1</v>
      </c>
      <c r="D82" s="4">
        <v>1</v>
      </c>
      <c r="E82" s="4">
        <v>150</v>
      </c>
      <c r="F82" s="4">
        <v>15</v>
      </c>
      <c r="G82" s="4">
        <v>173</v>
      </c>
      <c r="H82" s="5">
        <f t="shared" si="2"/>
        <v>24.318181818181817</v>
      </c>
      <c r="I82" s="5">
        <f t="shared" si="3"/>
        <v>197.3181818181818</v>
      </c>
      <c r="J82" s="6"/>
      <c r="K82" s="4"/>
      <c r="L82" s="4"/>
    </row>
    <row r="83" spans="1:12" ht="12.75">
      <c r="A83" s="4" t="s">
        <v>62</v>
      </c>
      <c r="B83" s="4" t="s">
        <v>66</v>
      </c>
      <c r="C83" s="4">
        <v>1</v>
      </c>
      <c r="D83" s="4">
        <v>1</v>
      </c>
      <c r="E83" s="4">
        <v>145.6</v>
      </c>
      <c r="F83" s="4">
        <v>15</v>
      </c>
      <c r="G83" s="4">
        <v>168</v>
      </c>
      <c r="H83" s="5">
        <f t="shared" si="2"/>
        <v>24.318181818181817</v>
      </c>
      <c r="I83" s="5">
        <f t="shared" si="3"/>
        <v>192.3181818181818</v>
      </c>
      <c r="J83" s="6"/>
      <c r="K83" s="4"/>
      <c r="L83" s="4"/>
    </row>
    <row r="84" spans="1:12" ht="12.75">
      <c r="A84" s="4" t="s">
        <v>62</v>
      </c>
      <c r="B84" s="4" t="s">
        <v>67</v>
      </c>
      <c r="C84" s="4">
        <v>2</v>
      </c>
      <c r="D84" s="4">
        <v>2</v>
      </c>
      <c r="E84" s="4">
        <v>150</v>
      </c>
      <c r="F84" s="4">
        <v>15</v>
      </c>
      <c r="G84" s="4">
        <v>345</v>
      </c>
      <c r="H84" s="5">
        <f t="shared" si="2"/>
        <v>48.63636363636363</v>
      </c>
      <c r="I84" s="5">
        <f t="shared" si="3"/>
        <v>393.6363636363636</v>
      </c>
      <c r="J84" s="6"/>
      <c r="K84" s="4"/>
      <c r="L84" s="4"/>
    </row>
    <row r="85" spans="1:12" ht="12.75">
      <c r="A85" s="4" t="s">
        <v>62</v>
      </c>
      <c r="B85" s="4" t="s">
        <v>67</v>
      </c>
      <c r="C85" s="4">
        <v>1</v>
      </c>
      <c r="D85" s="4">
        <v>1</v>
      </c>
      <c r="E85" s="4">
        <v>150</v>
      </c>
      <c r="F85" s="4">
        <v>15</v>
      </c>
      <c r="G85" s="4">
        <v>173</v>
      </c>
      <c r="H85" s="5">
        <f t="shared" si="2"/>
        <v>24.318181818181817</v>
      </c>
      <c r="I85" s="5">
        <f t="shared" si="3"/>
        <v>197.3181818181818</v>
      </c>
      <c r="J85" s="6"/>
      <c r="K85" s="4"/>
      <c r="L85" s="4"/>
    </row>
    <row r="86" spans="1:12" ht="12.75">
      <c r="A86" s="4" t="s">
        <v>62</v>
      </c>
      <c r="B86" s="4" t="s">
        <v>68</v>
      </c>
      <c r="C86" s="4">
        <v>1</v>
      </c>
      <c r="D86" s="4">
        <v>1</v>
      </c>
      <c r="E86" s="4">
        <v>165</v>
      </c>
      <c r="F86" s="4">
        <v>15</v>
      </c>
      <c r="G86" s="4">
        <v>190</v>
      </c>
      <c r="H86" s="5">
        <f t="shared" si="2"/>
        <v>24.318181818181817</v>
      </c>
      <c r="I86" s="5">
        <f t="shared" si="3"/>
        <v>214.3181818181818</v>
      </c>
      <c r="J86" s="6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5">
        <f t="shared" si="2"/>
        <v>0</v>
      </c>
      <c r="I87" s="7">
        <f>SUM(I77:I86)</f>
        <v>3184.5000000000005</v>
      </c>
      <c r="J87" s="6">
        <v>2917</v>
      </c>
      <c r="K87" s="12">
        <f>J87-I87</f>
        <v>-267.50000000000045</v>
      </c>
      <c r="L87" s="4">
        <v>268</v>
      </c>
    </row>
    <row r="88" spans="1:12" ht="12.75">
      <c r="A88" s="4" t="s">
        <v>69</v>
      </c>
      <c r="B88" s="4" t="s">
        <v>70</v>
      </c>
      <c r="C88" s="4">
        <v>1</v>
      </c>
      <c r="D88" s="4">
        <v>1</v>
      </c>
      <c r="E88" s="4">
        <v>406.95</v>
      </c>
      <c r="F88" s="4">
        <v>15</v>
      </c>
      <c r="G88" s="4">
        <v>468</v>
      </c>
      <c r="H88" s="5">
        <f t="shared" si="2"/>
        <v>24.318181818181817</v>
      </c>
      <c r="I88" s="5">
        <f t="shared" si="3"/>
        <v>492.3181818181818</v>
      </c>
      <c r="J88" s="6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5">
        <f t="shared" si="2"/>
        <v>0</v>
      </c>
      <c r="I89" s="7">
        <f>SUM(I88)</f>
        <v>492.3181818181818</v>
      </c>
      <c r="J89" s="6">
        <v>468</v>
      </c>
      <c r="K89" s="5">
        <f>J89-I89</f>
        <v>-24.318181818181813</v>
      </c>
      <c r="L89" s="4"/>
    </row>
    <row r="90" spans="1:12" ht="12.75">
      <c r="A90" s="4" t="s">
        <v>71</v>
      </c>
      <c r="B90" s="4" t="s">
        <v>20</v>
      </c>
      <c r="C90" s="4">
        <v>1</v>
      </c>
      <c r="D90" s="4">
        <v>1</v>
      </c>
      <c r="E90" s="4">
        <v>247.8</v>
      </c>
      <c r="F90" s="4">
        <v>15</v>
      </c>
      <c r="G90" s="4">
        <v>285</v>
      </c>
      <c r="H90" s="5">
        <f t="shared" si="2"/>
        <v>24.318181818181817</v>
      </c>
      <c r="I90" s="5">
        <f t="shared" si="3"/>
        <v>309.3181818181818</v>
      </c>
      <c r="J90" s="6"/>
      <c r="K90" s="4"/>
      <c r="L90" s="4"/>
    </row>
    <row r="91" spans="1:12" ht="12.75">
      <c r="A91" s="4" t="s">
        <v>71</v>
      </c>
      <c r="B91" s="4" t="s">
        <v>27</v>
      </c>
      <c r="C91" s="4">
        <v>1</v>
      </c>
      <c r="D91" s="4">
        <v>1</v>
      </c>
      <c r="E91" s="4">
        <v>189</v>
      </c>
      <c r="F91" s="4">
        <v>15</v>
      </c>
      <c r="G91" s="4">
        <v>218</v>
      </c>
      <c r="H91" s="5">
        <f t="shared" si="2"/>
        <v>24.318181818181817</v>
      </c>
      <c r="I91" s="5">
        <f t="shared" si="3"/>
        <v>242.3181818181818</v>
      </c>
      <c r="J91" s="6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5">
        <f t="shared" si="2"/>
        <v>0</v>
      </c>
      <c r="I92" s="7">
        <f>SUM(I90:I91)</f>
        <v>551.6363636363636</v>
      </c>
      <c r="J92" s="6">
        <v>503</v>
      </c>
      <c r="K92" s="12">
        <f>J92-I92</f>
        <v>-48.636363636363626</v>
      </c>
      <c r="L92" s="4">
        <v>49</v>
      </c>
    </row>
    <row r="93" spans="1:12" ht="12.75">
      <c r="A93" s="4" t="s">
        <v>72</v>
      </c>
      <c r="B93" s="4" t="s">
        <v>56</v>
      </c>
      <c r="C93" s="4">
        <v>1</v>
      </c>
      <c r="D93" s="4">
        <v>1</v>
      </c>
      <c r="E93" s="4">
        <v>150</v>
      </c>
      <c r="F93" s="4">
        <v>15</v>
      </c>
      <c r="G93" s="4">
        <v>173</v>
      </c>
      <c r="H93" s="5">
        <f t="shared" si="2"/>
        <v>24.318181818181817</v>
      </c>
      <c r="I93" s="5">
        <f t="shared" si="3"/>
        <v>197.3181818181818</v>
      </c>
      <c r="J93" s="6"/>
      <c r="K93" s="4"/>
      <c r="L93" s="4"/>
    </row>
    <row r="94" spans="1:12" ht="12.75">
      <c r="A94" s="4" t="s">
        <v>72</v>
      </c>
      <c r="B94" s="4" t="s">
        <v>45</v>
      </c>
      <c r="C94" s="4">
        <v>1</v>
      </c>
      <c r="D94" s="4">
        <v>1</v>
      </c>
      <c r="E94" s="4">
        <v>150</v>
      </c>
      <c r="F94" s="4">
        <v>15</v>
      </c>
      <c r="G94" s="4">
        <v>173</v>
      </c>
      <c r="H94" s="5">
        <f t="shared" si="2"/>
        <v>24.318181818181817</v>
      </c>
      <c r="I94" s="5">
        <f t="shared" si="3"/>
        <v>197.3181818181818</v>
      </c>
      <c r="J94" s="6"/>
      <c r="K94" s="4"/>
      <c r="L94" s="4"/>
    </row>
    <row r="95" spans="1:13" ht="12.75">
      <c r="A95" s="4"/>
      <c r="B95" s="4"/>
      <c r="C95" s="4"/>
      <c r="D95" s="4"/>
      <c r="E95" s="4"/>
      <c r="F95" s="4"/>
      <c r="G95" s="4"/>
      <c r="H95" s="5">
        <f t="shared" si="2"/>
        <v>0</v>
      </c>
      <c r="I95" s="7">
        <f>SUM(I93:I94)</f>
        <v>394.6363636363636</v>
      </c>
      <c r="J95" s="6">
        <v>346</v>
      </c>
      <c r="K95" s="12">
        <f>J95-I95</f>
        <v>-48.636363636363626</v>
      </c>
      <c r="L95" s="4">
        <v>48</v>
      </c>
      <c r="M95" s="2" t="s">
        <v>168</v>
      </c>
    </row>
    <row r="96" spans="1:12" ht="12.75">
      <c r="A96" s="4" t="s">
        <v>73</v>
      </c>
      <c r="B96" s="4" t="s">
        <v>20</v>
      </c>
      <c r="C96" s="4">
        <v>1</v>
      </c>
      <c r="D96" s="4">
        <v>1</v>
      </c>
      <c r="E96" s="4">
        <v>247.8</v>
      </c>
      <c r="F96" s="4">
        <v>15</v>
      </c>
      <c r="G96" s="4">
        <v>285</v>
      </c>
      <c r="H96" s="5">
        <f t="shared" si="2"/>
        <v>24.318181818181817</v>
      </c>
      <c r="I96" s="5">
        <f t="shared" si="3"/>
        <v>309.3181818181818</v>
      </c>
      <c r="J96" s="6"/>
      <c r="K96" s="4"/>
      <c r="L96" s="4"/>
    </row>
    <row r="97" spans="1:12" ht="12.75">
      <c r="A97" s="4" t="s">
        <v>73</v>
      </c>
      <c r="B97" s="4" t="s">
        <v>28</v>
      </c>
      <c r="C97" s="4">
        <v>1</v>
      </c>
      <c r="D97" s="4">
        <v>1</v>
      </c>
      <c r="E97" s="4">
        <v>201</v>
      </c>
      <c r="F97" s="4">
        <v>15</v>
      </c>
      <c r="G97" s="4">
        <v>232</v>
      </c>
      <c r="H97" s="5">
        <f t="shared" si="2"/>
        <v>24.318181818181817</v>
      </c>
      <c r="I97" s="5">
        <f t="shared" si="3"/>
        <v>256.3181818181818</v>
      </c>
      <c r="J97" s="6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5">
        <f t="shared" si="2"/>
        <v>0</v>
      </c>
      <c r="I98" s="7">
        <f>SUM(I96:I97)</f>
        <v>565.6363636363636</v>
      </c>
      <c r="J98" s="6">
        <v>517</v>
      </c>
      <c r="K98" s="12">
        <f>J98-I98</f>
        <v>-48.636363636363626</v>
      </c>
      <c r="L98" s="4">
        <v>49</v>
      </c>
    </row>
    <row r="99" spans="1:12" ht="12.75">
      <c r="A99" s="4" t="s">
        <v>74</v>
      </c>
      <c r="B99" s="4" t="s">
        <v>20</v>
      </c>
      <c r="C99" s="4">
        <v>1</v>
      </c>
      <c r="D99" s="4">
        <v>1</v>
      </c>
      <c r="E99" s="4">
        <v>247.8</v>
      </c>
      <c r="F99" s="4">
        <v>15</v>
      </c>
      <c r="G99" s="4">
        <v>285</v>
      </c>
      <c r="H99" s="5">
        <f t="shared" si="2"/>
        <v>24.318181818181817</v>
      </c>
      <c r="I99" s="5">
        <f t="shared" si="3"/>
        <v>309.3181818181818</v>
      </c>
      <c r="J99" s="6"/>
      <c r="K99" s="4"/>
      <c r="L99" s="4"/>
    </row>
    <row r="100" spans="1:12" ht="12.75">
      <c r="A100" s="4" t="s">
        <v>74</v>
      </c>
      <c r="B100" s="4" t="s">
        <v>19</v>
      </c>
      <c r="C100" s="4">
        <v>2</v>
      </c>
      <c r="D100" s="4">
        <v>2</v>
      </c>
      <c r="E100" s="4">
        <v>182.55</v>
      </c>
      <c r="F100" s="4">
        <v>15</v>
      </c>
      <c r="G100" s="4">
        <v>420</v>
      </c>
      <c r="H100" s="5">
        <f t="shared" si="2"/>
        <v>48.63636363636363</v>
      </c>
      <c r="I100" s="5">
        <f t="shared" si="3"/>
        <v>468.6363636363636</v>
      </c>
      <c r="J100" s="6"/>
      <c r="K100" s="4"/>
      <c r="L100" s="4"/>
    </row>
    <row r="101" spans="1:12" ht="12.75">
      <c r="A101" s="4" t="s">
        <v>74</v>
      </c>
      <c r="B101" s="4" t="s">
        <v>75</v>
      </c>
      <c r="C101" s="4">
        <v>1</v>
      </c>
      <c r="D101" s="4">
        <v>1</v>
      </c>
      <c r="E101" s="4">
        <v>150</v>
      </c>
      <c r="F101" s="4">
        <v>15</v>
      </c>
      <c r="G101" s="4">
        <v>173</v>
      </c>
      <c r="H101" s="5">
        <f t="shared" si="2"/>
        <v>24.318181818181817</v>
      </c>
      <c r="I101" s="5">
        <f t="shared" si="3"/>
        <v>197.3181818181818</v>
      </c>
      <c r="J101" s="6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5">
        <f t="shared" si="2"/>
        <v>0</v>
      </c>
      <c r="I102" s="7">
        <f>SUM(I99:I101)</f>
        <v>975.2727272727273</v>
      </c>
      <c r="J102" s="6">
        <v>878</v>
      </c>
      <c r="K102" s="5">
        <f>J102-I102</f>
        <v>-97.27272727272725</v>
      </c>
      <c r="L102" s="4"/>
    </row>
    <row r="103" spans="1:12" ht="12.75">
      <c r="A103" s="4" t="s">
        <v>76</v>
      </c>
      <c r="B103" s="4" t="s">
        <v>27</v>
      </c>
      <c r="C103" s="4">
        <v>2</v>
      </c>
      <c r="D103" s="4">
        <v>2</v>
      </c>
      <c r="E103" s="4">
        <v>189</v>
      </c>
      <c r="F103" s="4">
        <v>15</v>
      </c>
      <c r="G103" s="4">
        <v>435</v>
      </c>
      <c r="H103" s="5">
        <f t="shared" si="2"/>
        <v>48.63636363636363</v>
      </c>
      <c r="I103" s="5">
        <f t="shared" si="3"/>
        <v>483.6363636363636</v>
      </c>
      <c r="J103" s="6"/>
      <c r="K103" s="4"/>
      <c r="L103" s="4"/>
    </row>
    <row r="104" spans="1:12" ht="12.75">
      <c r="A104" s="4" t="s">
        <v>76</v>
      </c>
      <c r="B104" s="4" t="s">
        <v>77</v>
      </c>
      <c r="C104" s="4">
        <v>1</v>
      </c>
      <c r="D104" s="4">
        <v>1</v>
      </c>
      <c r="E104" s="4">
        <v>182.55</v>
      </c>
      <c r="F104" s="4">
        <v>15</v>
      </c>
      <c r="G104" s="4">
        <v>210</v>
      </c>
      <c r="H104" s="5">
        <f t="shared" si="2"/>
        <v>24.318181818181817</v>
      </c>
      <c r="I104" s="5">
        <f t="shared" si="3"/>
        <v>234.3181818181818</v>
      </c>
      <c r="J104" s="6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5">
        <f t="shared" si="2"/>
        <v>0</v>
      </c>
      <c r="I105" s="7">
        <f>SUM(I103:I104)</f>
        <v>717.9545454545455</v>
      </c>
      <c r="J105" s="6">
        <v>645</v>
      </c>
      <c r="K105" s="12">
        <f>J105-I105</f>
        <v>-72.9545454545455</v>
      </c>
      <c r="L105" s="4">
        <v>73</v>
      </c>
    </row>
    <row r="106" spans="1:12" ht="12.75">
      <c r="A106" s="4" t="s">
        <v>78</v>
      </c>
      <c r="B106" s="4" t="s">
        <v>35</v>
      </c>
      <c r="C106" s="4">
        <v>2</v>
      </c>
      <c r="D106" s="4">
        <v>2</v>
      </c>
      <c r="E106" s="4">
        <v>150</v>
      </c>
      <c r="F106" s="4">
        <v>15</v>
      </c>
      <c r="G106" s="4">
        <v>345</v>
      </c>
      <c r="H106" s="5">
        <f t="shared" si="2"/>
        <v>48.63636363636363</v>
      </c>
      <c r="I106" s="5">
        <f t="shared" si="3"/>
        <v>393.6363636363636</v>
      </c>
      <c r="J106" s="6"/>
      <c r="K106" s="4"/>
      <c r="L106" s="4"/>
    </row>
    <row r="107" spans="1:12" ht="12.75">
      <c r="A107" s="4" t="s">
        <v>78</v>
      </c>
      <c r="B107" s="4" t="s">
        <v>14</v>
      </c>
      <c r="C107" s="4">
        <v>2</v>
      </c>
      <c r="D107" s="4">
        <v>2</v>
      </c>
      <c r="E107" s="4">
        <v>72.72</v>
      </c>
      <c r="F107" s="4">
        <v>15</v>
      </c>
      <c r="G107" s="4">
        <v>168</v>
      </c>
      <c r="H107" s="5">
        <f t="shared" si="2"/>
        <v>48.63636363636363</v>
      </c>
      <c r="I107" s="5">
        <f t="shared" si="3"/>
        <v>216.63636363636363</v>
      </c>
      <c r="J107" s="6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5"/>
      <c r="I108" s="7">
        <f>SUM(I106:I107)</f>
        <v>610.2727272727273</v>
      </c>
      <c r="J108" s="6">
        <v>513</v>
      </c>
      <c r="K108" s="12">
        <f>J108-I108</f>
        <v>-97.27272727272725</v>
      </c>
      <c r="L108" s="4">
        <v>97</v>
      </c>
    </row>
    <row r="109" spans="1:12" ht="12.75">
      <c r="A109" s="4" t="s">
        <v>79</v>
      </c>
      <c r="B109" s="4" t="s">
        <v>80</v>
      </c>
      <c r="C109" s="4">
        <v>3</v>
      </c>
      <c r="D109" s="4">
        <v>3</v>
      </c>
      <c r="E109" s="4">
        <v>201</v>
      </c>
      <c r="F109" s="4">
        <v>15</v>
      </c>
      <c r="G109" s="4">
        <v>694</v>
      </c>
      <c r="H109" s="5">
        <f t="shared" si="2"/>
        <v>72.95454545454545</v>
      </c>
      <c r="I109" s="5">
        <f t="shared" si="3"/>
        <v>766.9545454545455</v>
      </c>
      <c r="J109" s="6"/>
      <c r="K109" s="4"/>
      <c r="L109" s="4"/>
    </row>
    <row r="110" spans="1:12" ht="12.75">
      <c r="A110" s="4" t="s">
        <v>79</v>
      </c>
      <c r="B110" s="4" t="s">
        <v>81</v>
      </c>
      <c r="C110" s="4">
        <v>3</v>
      </c>
      <c r="D110" s="4">
        <v>3</v>
      </c>
      <c r="E110" s="4">
        <v>406.95</v>
      </c>
      <c r="F110" s="4">
        <v>15</v>
      </c>
      <c r="G110" s="4">
        <v>1404</v>
      </c>
      <c r="H110" s="5">
        <f t="shared" si="2"/>
        <v>72.95454545454545</v>
      </c>
      <c r="I110" s="5">
        <f t="shared" si="3"/>
        <v>1476.9545454545455</v>
      </c>
      <c r="J110" s="6"/>
      <c r="K110" s="4"/>
      <c r="L110" s="4"/>
    </row>
    <row r="111" spans="1:12" ht="12.75">
      <c r="A111" s="4" t="s">
        <v>79</v>
      </c>
      <c r="B111" s="4" t="s">
        <v>82</v>
      </c>
      <c r="C111" s="4">
        <v>4</v>
      </c>
      <c r="D111" s="4">
        <v>4</v>
      </c>
      <c r="E111" s="4">
        <v>72.72</v>
      </c>
      <c r="F111" s="4">
        <v>15</v>
      </c>
      <c r="G111" s="4">
        <v>335</v>
      </c>
      <c r="H111" s="5">
        <f t="shared" si="2"/>
        <v>97.27272727272727</v>
      </c>
      <c r="I111" s="5">
        <f t="shared" si="3"/>
        <v>432.27272727272725</v>
      </c>
      <c r="J111" s="6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5">
        <f t="shared" si="2"/>
        <v>0</v>
      </c>
      <c r="I112" s="7">
        <f>SUM(I109:I111)</f>
        <v>2676.181818181818</v>
      </c>
      <c r="J112" s="6">
        <v>2433</v>
      </c>
      <c r="K112" s="12">
        <f>J112-I112</f>
        <v>-243.18181818181802</v>
      </c>
      <c r="L112" s="4">
        <v>243</v>
      </c>
    </row>
    <row r="113" spans="1:12" ht="12.75">
      <c r="A113" s="4" t="s">
        <v>83</v>
      </c>
      <c r="B113" s="4" t="s">
        <v>84</v>
      </c>
      <c r="C113" s="4">
        <v>3</v>
      </c>
      <c r="D113" s="4">
        <v>3</v>
      </c>
      <c r="E113" s="4">
        <v>201</v>
      </c>
      <c r="F113" s="4">
        <v>15</v>
      </c>
      <c r="G113" s="4">
        <v>694</v>
      </c>
      <c r="H113" s="5">
        <f t="shared" si="2"/>
        <v>72.95454545454545</v>
      </c>
      <c r="I113" s="5">
        <f t="shared" si="3"/>
        <v>766.9545454545455</v>
      </c>
      <c r="J113" s="6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5">
        <f t="shared" si="2"/>
        <v>0</v>
      </c>
      <c r="I114" s="7">
        <f>SUM(I113)</f>
        <v>766.9545454545455</v>
      </c>
      <c r="J114" s="6">
        <v>694</v>
      </c>
      <c r="K114" s="12">
        <f>J114-I114</f>
        <v>-72.9545454545455</v>
      </c>
      <c r="L114" s="4">
        <v>73</v>
      </c>
    </row>
    <row r="115" spans="1:12" ht="12.75">
      <c r="A115" s="4" t="s">
        <v>85</v>
      </c>
      <c r="B115" s="4" t="s">
        <v>28</v>
      </c>
      <c r="C115" s="4">
        <v>1</v>
      </c>
      <c r="D115" s="4">
        <v>1</v>
      </c>
      <c r="E115" s="4">
        <v>201</v>
      </c>
      <c r="F115" s="4">
        <v>15</v>
      </c>
      <c r="G115" s="4">
        <v>232</v>
      </c>
      <c r="H115" s="5">
        <f t="shared" si="2"/>
        <v>24.318181818181817</v>
      </c>
      <c r="I115" s="5">
        <f t="shared" si="3"/>
        <v>256.3181818181818</v>
      </c>
      <c r="J115" s="6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5">
        <f t="shared" si="2"/>
        <v>0</v>
      </c>
      <c r="I116" s="7">
        <f>SUM(I115)</f>
        <v>256.3181818181818</v>
      </c>
      <c r="J116" s="6">
        <v>232</v>
      </c>
      <c r="K116" s="5">
        <f>J116-I116</f>
        <v>-24.318181818181813</v>
      </c>
      <c r="L116" s="4"/>
    </row>
    <row r="117" spans="1:12" ht="12.75">
      <c r="A117" s="4" t="s">
        <v>86</v>
      </c>
      <c r="B117" s="4" t="s">
        <v>87</v>
      </c>
      <c r="C117" s="4">
        <v>1</v>
      </c>
      <c r="D117" s="4">
        <v>1</v>
      </c>
      <c r="E117" s="4">
        <v>150</v>
      </c>
      <c r="F117" s="4">
        <v>15</v>
      </c>
      <c r="G117" s="4">
        <v>173</v>
      </c>
      <c r="H117" s="5">
        <f t="shared" si="2"/>
        <v>24.318181818181817</v>
      </c>
      <c r="I117" s="5">
        <f t="shared" si="3"/>
        <v>197.3181818181818</v>
      </c>
      <c r="J117" s="6"/>
      <c r="K117" s="4"/>
      <c r="L117" s="4"/>
    </row>
    <row r="118" spans="1:12" ht="12.75">
      <c r="A118" s="4" t="s">
        <v>86</v>
      </c>
      <c r="B118" s="4" t="s">
        <v>27</v>
      </c>
      <c r="C118" s="4">
        <v>1</v>
      </c>
      <c r="D118" s="4">
        <v>1</v>
      </c>
      <c r="E118" s="4">
        <v>189</v>
      </c>
      <c r="F118" s="4">
        <v>15</v>
      </c>
      <c r="G118" s="4">
        <v>218</v>
      </c>
      <c r="H118" s="5">
        <f t="shared" si="2"/>
        <v>24.318181818181817</v>
      </c>
      <c r="I118" s="5">
        <f t="shared" si="3"/>
        <v>242.3181818181818</v>
      </c>
      <c r="J118" s="6"/>
      <c r="K118" s="4"/>
      <c r="L118" s="4"/>
    </row>
    <row r="119" spans="1:12" ht="12.75">
      <c r="A119" s="4" t="s">
        <v>86</v>
      </c>
      <c r="B119" s="4" t="s">
        <v>88</v>
      </c>
      <c r="C119" s="4">
        <v>1</v>
      </c>
      <c r="D119" s="4">
        <v>1</v>
      </c>
      <c r="E119" s="4">
        <v>247.8</v>
      </c>
      <c r="F119" s="4">
        <v>15</v>
      </c>
      <c r="G119" s="4">
        <v>285</v>
      </c>
      <c r="H119" s="5">
        <f t="shared" si="2"/>
        <v>24.318181818181817</v>
      </c>
      <c r="I119" s="5">
        <f t="shared" si="3"/>
        <v>309.3181818181818</v>
      </c>
      <c r="J119" s="6"/>
      <c r="K119" s="4"/>
      <c r="L119" s="4"/>
    </row>
    <row r="120" spans="1:12" ht="12.75">
      <c r="A120" s="4" t="s">
        <v>86</v>
      </c>
      <c r="B120" s="4" t="s">
        <v>89</v>
      </c>
      <c r="C120" s="4">
        <v>1</v>
      </c>
      <c r="D120" s="4">
        <v>1</v>
      </c>
      <c r="E120" s="4">
        <v>150</v>
      </c>
      <c r="F120" s="4">
        <v>15</v>
      </c>
      <c r="G120" s="4">
        <v>173</v>
      </c>
      <c r="H120" s="5">
        <f t="shared" si="2"/>
        <v>24.318181818181817</v>
      </c>
      <c r="I120" s="5">
        <f t="shared" si="3"/>
        <v>197.3181818181818</v>
      </c>
      <c r="J120" s="6"/>
      <c r="K120" s="4"/>
      <c r="L120" s="4"/>
    </row>
    <row r="121" spans="1:12" ht="12.75">
      <c r="A121" s="4" t="s">
        <v>86</v>
      </c>
      <c r="B121" s="4" t="s">
        <v>14</v>
      </c>
      <c r="C121" s="4">
        <v>1</v>
      </c>
      <c r="D121" s="4">
        <v>1</v>
      </c>
      <c r="E121" s="4">
        <v>72.72</v>
      </c>
      <c r="F121" s="4">
        <v>15</v>
      </c>
      <c r="G121" s="4">
        <v>84</v>
      </c>
      <c r="H121" s="5">
        <f t="shared" si="2"/>
        <v>24.318181818181817</v>
      </c>
      <c r="I121" s="5">
        <f t="shared" si="3"/>
        <v>108.31818181818181</v>
      </c>
      <c r="J121" s="6"/>
      <c r="K121" s="4"/>
      <c r="L121" s="4"/>
    </row>
    <row r="122" spans="1:12" ht="12.75">
      <c r="A122" s="4" t="s">
        <v>86</v>
      </c>
      <c r="B122" s="4" t="s">
        <v>38</v>
      </c>
      <c r="C122" s="4">
        <v>1</v>
      </c>
      <c r="D122" s="4">
        <v>1</v>
      </c>
      <c r="E122" s="4">
        <v>586.95</v>
      </c>
      <c r="F122" s="4">
        <v>15</v>
      </c>
      <c r="G122" s="4">
        <v>675</v>
      </c>
      <c r="H122" s="5">
        <f t="shared" si="2"/>
        <v>24.318181818181817</v>
      </c>
      <c r="I122" s="5">
        <f t="shared" si="3"/>
        <v>699.3181818181819</v>
      </c>
      <c r="J122" s="6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5">
        <f t="shared" si="2"/>
        <v>0</v>
      </c>
      <c r="I123" s="7">
        <f>SUM(I117:I122)</f>
        <v>1753.909090909091</v>
      </c>
      <c r="J123" s="6">
        <v>1608</v>
      </c>
      <c r="K123" s="5">
        <f>J123-I123</f>
        <v>-145.909090909091</v>
      </c>
      <c r="L123" s="4"/>
    </row>
    <row r="124" spans="1:12" ht="12.75">
      <c r="A124" s="4" t="s">
        <v>90</v>
      </c>
      <c r="B124" s="4" t="s">
        <v>45</v>
      </c>
      <c r="C124" s="4">
        <v>1</v>
      </c>
      <c r="D124" s="4">
        <v>1</v>
      </c>
      <c r="E124" s="4">
        <v>150</v>
      </c>
      <c r="F124" s="4">
        <v>15</v>
      </c>
      <c r="G124" s="4">
        <v>173</v>
      </c>
      <c r="H124" s="5">
        <f t="shared" si="2"/>
        <v>24.318181818181817</v>
      </c>
      <c r="I124" s="5">
        <f t="shared" si="3"/>
        <v>197.3181818181818</v>
      </c>
      <c r="J124" s="6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5">
        <f t="shared" si="2"/>
        <v>0</v>
      </c>
      <c r="I125" s="7">
        <f>SUM(I124)</f>
        <v>197.3181818181818</v>
      </c>
      <c r="J125" s="6">
        <v>173</v>
      </c>
      <c r="K125" s="5">
        <f>J125-I125</f>
        <v>-24.318181818181813</v>
      </c>
      <c r="L125" s="4"/>
    </row>
    <row r="126" spans="1:12" ht="12.75">
      <c r="A126" s="4" t="s">
        <v>91</v>
      </c>
      <c r="B126" s="4" t="s">
        <v>92</v>
      </c>
      <c r="C126" s="4">
        <v>1</v>
      </c>
      <c r="D126" s="4">
        <v>1</v>
      </c>
      <c r="E126" s="4">
        <v>182.55</v>
      </c>
      <c r="F126" s="4">
        <v>15</v>
      </c>
      <c r="G126" s="4">
        <v>210</v>
      </c>
      <c r="H126" s="5">
        <f t="shared" si="2"/>
        <v>24.318181818181817</v>
      </c>
      <c r="I126" s="5">
        <f t="shared" si="3"/>
        <v>234.3181818181818</v>
      </c>
      <c r="J126" s="6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5">
        <f t="shared" si="2"/>
        <v>0</v>
      </c>
      <c r="I127" s="7">
        <f>SUM(I126)</f>
        <v>234.3181818181818</v>
      </c>
      <c r="J127" s="6">
        <v>210</v>
      </c>
      <c r="K127" s="12">
        <f>J127-I127</f>
        <v>-24.318181818181813</v>
      </c>
      <c r="L127" s="4">
        <v>24</v>
      </c>
    </row>
    <row r="128" spans="1:12" ht="12.75">
      <c r="A128" s="4" t="s">
        <v>93</v>
      </c>
      <c r="B128" s="4" t="s">
        <v>65</v>
      </c>
      <c r="C128" s="4">
        <v>1</v>
      </c>
      <c r="D128" s="4">
        <v>1</v>
      </c>
      <c r="E128" s="4">
        <v>150</v>
      </c>
      <c r="F128" s="4">
        <v>15</v>
      </c>
      <c r="G128" s="4">
        <v>173</v>
      </c>
      <c r="H128" s="5">
        <f t="shared" si="2"/>
        <v>24.318181818181817</v>
      </c>
      <c r="I128" s="5">
        <f t="shared" si="3"/>
        <v>197.3181818181818</v>
      </c>
      <c r="J128" s="6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5">
        <f t="shared" si="2"/>
        <v>0</v>
      </c>
      <c r="I129" s="7">
        <f>SUM(I128)</f>
        <v>197.3181818181818</v>
      </c>
      <c r="J129" s="6">
        <v>173</v>
      </c>
      <c r="K129" s="12">
        <f>J129-I129</f>
        <v>-24.318181818181813</v>
      </c>
      <c r="L129" s="4">
        <v>24</v>
      </c>
    </row>
    <row r="130" spans="1:12" ht="12.75">
      <c r="A130" s="4" t="s">
        <v>94</v>
      </c>
      <c r="B130" s="4" t="s">
        <v>95</v>
      </c>
      <c r="C130" s="4">
        <v>1</v>
      </c>
      <c r="D130" s="4">
        <v>1</v>
      </c>
      <c r="E130" s="4">
        <v>150</v>
      </c>
      <c r="F130" s="4">
        <v>15</v>
      </c>
      <c r="G130" s="4">
        <v>173</v>
      </c>
      <c r="H130" s="5">
        <f t="shared" si="2"/>
        <v>24.318181818181817</v>
      </c>
      <c r="I130" s="5">
        <f t="shared" si="3"/>
        <v>197.3181818181818</v>
      </c>
      <c r="J130" s="6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5">
        <f t="shared" si="2"/>
        <v>0</v>
      </c>
      <c r="I131" s="7">
        <f>SUM(I130)</f>
        <v>197.3181818181818</v>
      </c>
      <c r="J131" s="6">
        <v>173</v>
      </c>
      <c r="K131" s="5">
        <f>J131-I131</f>
        <v>-24.318181818181813</v>
      </c>
      <c r="L131" s="4"/>
    </row>
    <row r="132" spans="1:12" ht="12.75">
      <c r="A132" s="4" t="s">
        <v>96</v>
      </c>
      <c r="B132" s="4" t="s">
        <v>28</v>
      </c>
      <c r="C132" s="4">
        <v>3</v>
      </c>
      <c r="D132" s="4">
        <v>3</v>
      </c>
      <c r="E132" s="4">
        <v>201</v>
      </c>
      <c r="F132" s="4">
        <v>15</v>
      </c>
      <c r="G132" s="4">
        <v>694</v>
      </c>
      <c r="H132" s="5">
        <f aca="true" t="shared" si="4" ref="H132:H195">E$263*D132</f>
        <v>72.95454545454545</v>
      </c>
      <c r="I132" s="5">
        <f aca="true" t="shared" si="5" ref="I132:I194">SUM(H132+G132)</f>
        <v>766.9545454545455</v>
      </c>
      <c r="J132" s="6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5">
        <f t="shared" si="4"/>
        <v>0</v>
      </c>
      <c r="I133" s="7">
        <f>SUM(I132)</f>
        <v>766.9545454545455</v>
      </c>
      <c r="J133" s="6">
        <v>694</v>
      </c>
      <c r="K133" s="12">
        <f>J133-I133</f>
        <v>-72.9545454545455</v>
      </c>
      <c r="L133" s="4">
        <v>73</v>
      </c>
    </row>
    <row r="134" spans="1:12" ht="12.75">
      <c r="A134" s="4" t="s">
        <v>97</v>
      </c>
      <c r="B134" s="4" t="s">
        <v>98</v>
      </c>
      <c r="C134" s="4">
        <v>1</v>
      </c>
      <c r="D134" s="4">
        <v>1</v>
      </c>
      <c r="E134" s="4">
        <v>247.8</v>
      </c>
      <c r="F134" s="4">
        <v>15</v>
      </c>
      <c r="G134" s="4">
        <v>285</v>
      </c>
      <c r="H134" s="5">
        <f t="shared" si="4"/>
        <v>24.318181818181817</v>
      </c>
      <c r="I134" s="5">
        <f t="shared" si="5"/>
        <v>309.3181818181818</v>
      </c>
      <c r="J134" s="6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5">
        <f t="shared" si="4"/>
        <v>0</v>
      </c>
      <c r="I135" s="7">
        <f>SUM(I134)</f>
        <v>309.3181818181818</v>
      </c>
      <c r="J135" s="6">
        <v>285</v>
      </c>
      <c r="K135" s="5">
        <f>J135-I135</f>
        <v>-24.318181818181813</v>
      </c>
      <c r="L135" s="4"/>
    </row>
    <row r="136" spans="1:12" ht="12.75">
      <c r="A136" s="4" t="s">
        <v>99</v>
      </c>
      <c r="B136" s="4" t="s">
        <v>54</v>
      </c>
      <c r="C136" s="4">
        <v>1</v>
      </c>
      <c r="D136" s="4">
        <v>1</v>
      </c>
      <c r="E136" s="4">
        <v>150</v>
      </c>
      <c r="F136" s="4">
        <v>15</v>
      </c>
      <c r="G136" s="4">
        <v>173</v>
      </c>
      <c r="H136" s="5">
        <f t="shared" si="4"/>
        <v>24.318181818181817</v>
      </c>
      <c r="I136" s="5">
        <f t="shared" si="5"/>
        <v>197.3181818181818</v>
      </c>
      <c r="J136" s="6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5">
        <f t="shared" si="4"/>
        <v>0</v>
      </c>
      <c r="I137" s="7">
        <f>SUM(I136)</f>
        <v>197.3181818181818</v>
      </c>
      <c r="J137" s="6">
        <v>173</v>
      </c>
      <c r="K137" s="5">
        <f>J137-I137</f>
        <v>-24.318181818181813</v>
      </c>
      <c r="L137" s="4"/>
    </row>
    <row r="138" spans="1:12" ht="12.75">
      <c r="A138" s="4" t="s">
        <v>100</v>
      </c>
      <c r="B138" s="4" t="s">
        <v>19</v>
      </c>
      <c r="C138" s="4">
        <v>1</v>
      </c>
      <c r="D138" s="4">
        <v>1</v>
      </c>
      <c r="E138" s="4">
        <v>182.55</v>
      </c>
      <c r="F138" s="4">
        <v>15</v>
      </c>
      <c r="G138" s="4">
        <v>210</v>
      </c>
      <c r="H138" s="5">
        <f t="shared" si="4"/>
        <v>24.318181818181817</v>
      </c>
      <c r="I138" s="5">
        <f t="shared" si="5"/>
        <v>234.3181818181818</v>
      </c>
      <c r="J138" s="6"/>
      <c r="K138" s="4"/>
      <c r="L138" s="4"/>
    </row>
    <row r="139" spans="1:12" ht="12.75">
      <c r="A139" s="4" t="s">
        <v>100</v>
      </c>
      <c r="B139" s="4" t="s">
        <v>28</v>
      </c>
      <c r="C139" s="4">
        <v>1</v>
      </c>
      <c r="D139" s="4">
        <v>1</v>
      </c>
      <c r="E139" s="4">
        <v>201</v>
      </c>
      <c r="F139" s="4">
        <v>15</v>
      </c>
      <c r="G139" s="4">
        <v>232</v>
      </c>
      <c r="H139" s="5">
        <f t="shared" si="4"/>
        <v>24.318181818181817</v>
      </c>
      <c r="I139" s="5">
        <f t="shared" si="5"/>
        <v>256.3181818181818</v>
      </c>
      <c r="J139" s="6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5">
        <f t="shared" si="4"/>
        <v>0</v>
      </c>
      <c r="I140" s="7">
        <f>SUM(I138:I139)</f>
        <v>490.6363636363636</v>
      </c>
      <c r="J140" s="6">
        <v>442</v>
      </c>
      <c r="K140" s="5">
        <f>J140-I140</f>
        <v>-48.636363636363626</v>
      </c>
      <c r="L140" s="4"/>
    </row>
    <row r="141" spans="1:12" ht="12.75">
      <c r="A141" s="4" t="s">
        <v>101</v>
      </c>
      <c r="B141" s="4" t="s">
        <v>40</v>
      </c>
      <c r="C141" s="4">
        <v>2</v>
      </c>
      <c r="D141" s="4">
        <v>2</v>
      </c>
      <c r="E141" s="4">
        <v>201</v>
      </c>
      <c r="F141" s="4">
        <v>15</v>
      </c>
      <c r="G141" s="4">
        <v>463</v>
      </c>
      <c r="H141" s="5">
        <f t="shared" si="4"/>
        <v>48.63636363636363</v>
      </c>
      <c r="I141" s="5">
        <f t="shared" si="5"/>
        <v>511.6363636363636</v>
      </c>
      <c r="J141" s="6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5">
        <f t="shared" si="4"/>
        <v>0</v>
      </c>
      <c r="I142" s="7">
        <f>SUM(I141)</f>
        <v>511.6363636363636</v>
      </c>
      <c r="J142" s="6">
        <v>463</v>
      </c>
      <c r="K142" s="5">
        <f>J142-I142</f>
        <v>-48.636363636363626</v>
      </c>
      <c r="L142" s="4"/>
    </row>
    <row r="143" spans="1:12" ht="12.75">
      <c r="A143" s="4" t="s">
        <v>102</v>
      </c>
      <c r="B143" s="4" t="s">
        <v>11</v>
      </c>
      <c r="C143" s="4">
        <v>1</v>
      </c>
      <c r="D143" s="4">
        <v>1</v>
      </c>
      <c r="E143" s="4">
        <v>182.55</v>
      </c>
      <c r="F143" s="4">
        <v>15</v>
      </c>
      <c r="G143" s="4">
        <v>210</v>
      </c>
      <c r="H143" s="5">
        <f t="shared" si="4"/>
        <v>24.318181818181817</v>
      </c>
      <c r="I143" s="5">
        <f t="shared" si="5"/>
        <v>234.3181818181818</v>
      </c>
      <c r="J143" s="6"/>
      <c r="K143" s="4"/>
      <c r="L143" s="4"/>
    </row>
    <row r="144" spans="1:12" ht="12.75">
      <c r="A144" s="4" t="s">
        <v>102</v>
      </c>
      <c r="B144" s="4" t="s">
        <v>10</v>
      </c>
      <c r="C144" s="4">
        <v>1</v>
      </c>
      <c r="D144" s="4">
        <v>1</v>
      </c>
      <c r="E144" s="4">
        <v>201</v>
      </c>
      <c r="F144" s="4">
        <v>15</v>
      </c>
      <c r="G144" s="4">
        <v>232</v>
      </c>
      <c r="H144" s="5">
        <f t="shared" si="4"/>
        <v>24.318181818181817</v>
      </c>
      <c r="I144" s="5">
        <f t="shared" si="5"/>
        <v>256.3181818181818</v>
      </c>
      <c r="J144" s="6"/>
      <c r="K144" s="4"/>
      <c r="L144" s="4"/>
    </row>
    <row r="145" spans="1:12" ht="12.75">
      <c r="A145" s="4" t="s">
        <v>102</v>
      </c>
      <c r="B145" s="4" t="s">
        <v>8</v>
      </c>
      <c r="C145" s="4">
        <v>1</v>
      </c>
      <c r="D145" s="4">
        <v>1</v>
      </c>
      <c r="E145" s="4">
        <v>189</v>
      </c>
      <c r="F145" s="4">
        <v>15</v>
      </c>
      <c r="G145" s="4">
        <v>218</v>
      </c>
      <c r="H145" s="5">
        <f t="shared" si="4"/>
        <v>24.318181818181817</v>
      </c>
      <c r="I145" s="5">
        <f t="shared" si="5"/>
        <v>242.3181818181818</v>
      </c>
      <c r="J145" s="6"/>
      <c r="K145" s="4"/>
      <c r="L145" s="4"/>
    </row>
    <row r="146" spans="1:12" ht="12.75">
      <c r="A146" s="4" t="s">
        <v>102</v>
      </c>
      <c r="B146" s="4" t="s">
        <v>98</v>
      </c>
      <c r="C146" s="4">
        <v>1</v>
      </c>
      <c r="D146" s="4">
        <v>1</v>
      </c>
      <c r="E146" s="4">
        <v>247.8</v>
      </c>
      <c r="F146" s="4">
        <v>15</v>
      </c>
      <c r="G146" s="4">
        <v>285</v>
      </c>
      <c r="H146" s="5">
        <f t="shared" si="4"/>
        <v>24.318181818181817</v>
      </c>
      <c r="I146" s="5">
        <f t="shared" si="5"/>
        <v>309.3181818181818</v>
      </c>
      <c r="J146" s="6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5">
        <f t="shared" si="4"/>
        <v>0</v>
      </c>
      <c r="I147" s="7">
        <f>SUM(I143:I146)</f>
        <v>1042.2727272727273</v>
      </c>
      <c r="J147" s="6">
        <v>945</v>
      </c>
      <c r="K147" s="12">
        <f>J147-I147</f>
        <v>-97.27272727272725</v>
      </c>
      <c r="L147" s="4">
        <v>97</v>
      </c>
    </row>
    <row r="148" spans="1:12" ht="12.75">
      <c r="A148" s="4" t="s">
        <v>103</v>
      </c>
      <c r="B148" s="4" t="s">
        <v>89</v>
      </c>
      <c r="C148" s="4">
        <v>2</v>
      </c>
      <c r="D148" s="4">
        <v>2</v>
      </c>
      <c r="E148" s="4">
        <v>150</v>
      </c>
      <c r="F148" s="4">
        <v>15</v>
      </c>
      <c r="G148" s="4">
        <v>345</v>
      </c>
      <c r="H148" s="5">
        <f t="shared" si="4"/>
        <v>48.63636363636363</v>
      </c>
      <c r="I148" s="5">
        <f t="shared" si="5"/>
        <v>393.6363636363636</v>
      </c>
      <c r="J148" s="6"/>
      <c r="K148" s="4"/>
      <c r="L148" s="4"/>
    </row>
    <row r="149" spans="1:12" ht="12.75">
      <c r="A149" s="4" t="s">
        <v>103</v>
      </c>
      <c r="B149" s="4" t="s">
        <v>89</v>
      </c>
      <c r="C149" s="4">
        <v>2</v>
      </c>
      <c r="D149" s="4">
        <v>2</v>
      </c>
      <c r="E149" s="4">
        <v>150</v>
      </c>
      <c r="F149" s="4">
        <v>15</v>
      </c>
      <c r="G149" s="4">
        <v>345</v>
      </c>
      <c r="H149" s="5">
        <f t="shared" si="4"/>
        <v>48.63636363636363</v>
      </c>
      <c r="I149" s="5">
        <f t="shared" si="5"/>
        <v>393.6363636363636</v>
      </c>
      <c r="J149" s="6"/>
      <c r="K149" s="4"/>
      <c r="L149" s="4"/>
    </row>
    <row r="150" spans="1:12" ht="12.75">
      <c r="A150" s="4" t="s">
        <v>103</v>
      </c>
      <c r="B150" s="4" t="s">
        <v>45</v>
      </c>
      <c r="C150" s="4">
        <v>2</v>
      </c>
      <c r="D150" s="4">
        <v>2</v>
      </c>
      <c r="E150" s="4">
        <v>150</v>
      </c>
      <c r="F150" s="4">
        <v>15</v>
      </c>
      <c r="G150" s="4">
        <v>345</v>
      </c>
      <c r="H150" s="5">
        <f t="shared" si="4"/>
        <v>48.63636363636363</v>
      </c>
      <c r="I150" s="5">
        <f t="shared" si="5"/>
        <v>393.6363636363636</v>
      </c>
      <c r="J150" s="6"/>
      <c r="K150" s="4"/>
      <c r="L150" s="4"/>
    </row>
    <row r="151" spans="1:12" ht="12.75">
      <c r="A151" s="4" t="s">
        <v>103</v>
      </c>
      <c r="B151" s="4" t="s">
        <v>31</v>
      </c>
      <c r="C151" s="4">
        <v>2</v>
      </c>
      <c r="D151" s="4">
        <v>2</v>
      </c>
      <c r="E151" s="4">
        <v>150</v>
      </c>
      <c r="F151" s="4">
        <v>15</v>
      </c>
      <c r="G151" s="4">
        <v>345</v>
      </c>
      <c r="H151" s="5">
        <f t="shared" si="4"/>
        <v>48.63636363636363</v>
      </c>
      <c r="I151" s="5">
        <f t="shared" si="5"/>
        <v>393.6363636363636</v>
      </c>
      <c r="J151" s="6"/>
      <c r="K151" s="4"/>
      <c r="L151" s="4"/>
    </row>
    <row r="152" spans="1:12" ht="12.75">
      <c r="A152" s="4" t="s">
        <v>103</v>
      </c>
      <c r="B152" s="4" t="s">
        <v>43</v>
      </c>
      <c r="C152" s="4">
        <v>2</v>
      </c>
      <c r="D152" s="4">
        <v>2</v>
      </c>
      <c r="E152" s="4">
        <v>150</v>
      </c>
      <c r="F152" s="4">
        <v>15</v>
      </c>
      <c r="G152" s="4">
        <v>345</v>
      </c>
      <c r="H152" s="5">
        <f t="shared" si="4"/>
        <v>48.63636363636363</v>
      </c>
      <c r="I152" s="5">
        <f t="shared" si="5"/>
        <v>393.6363636363636</v>
      </c>
      <c r="J152" s="6"/>
      <c r="K152" s="4"/>
      <c r="L152" s="4"/>
    </row>
    <row r="153" spans="1:12" ht="12.75">
      <c r="A153" s="4" t="s">
        <v>103</v>
      </c>
      <c r="B153" s="4" t="s">
        <v>104</v>
      </c>
      <c r="C153" s="4">
        <v>1</v>
      </c>
      <c r="D153" s="4">
        <v>1</v>
      </c>
      <c r="E153" s="4">
        <v>586.95</v>
      </c>
      <c r="F153" s="4">
        <v>15</v>
      </c>
      <c r="G153" s="4">
        <v>675</v>
      </c>
      <c r="H153" s="5">
        <f t="shared" si="4"/>
        <v>24.318181818181817</v>
      </c>
      <c r="I153" s="5">
        <f t="shared" si="5"/>
        <v>699.3181818181819</v>
      </c>
      <c r="J153" s="6"/>
      <c r="K153" s="4"/>
      <c r="L153" s="4"/>
    </row>
    <row r="154" spans="1:12" ht="12.75">
      <c r="A154" s="4" t="s">
        <v>103</v>
      </c>
      <c r="B154" s="4" t="s">
        <v>87</v>
      </c>
      <c r="C154" s="4">
        <v>2</v>
      </c>
      <c r="D154" s="4">
        <v>2</v>
      </c>
      <c r="E154" s="4">
        <v>150</v>
      </c>
      <c r="F154" s="4">
        <v>15</v>
      </c>
      <c r="G154" s="4">
        <v>345</v>
      </c>
      <c r="H154" s="5">
        <f t="shared" si="4"/>
        <v>48.63636363636363</v>
      </c>
      <c r="I154" s="5">
        <f t="shared" si="5"/>
        <v>393.6363636363636</v>
      </c>
      <c r="J154" s="6"/>
      <c r="K154" s="4"/>
      <c r="L154" s="4"/>
    </row>
    <row r="155" spans="1:12" ht="12.75">
      <c r="A155" s="4" t="s">
        <v>103</v>
      </c>
      <c r="B155" s="4" t="s">
        <v>75</v>
      </c>
      <c r="C155" s="4">
        <v>1</v>
      </c>
      <c r="D155" s="4">
        <v>1</v>
      </c>
      <c r="E155" s="4">
        <v>150</v>
      </c>
      <c r="F155" s="4">
        <v>15</v>
      </c>
      <c r="G155" s="4">
        <v>173</v>
      </c>
      <c r="H155" s="5">
        <f t="shared" si="4"/>
        <v>24.318181818181817</v>
      </c>
      <c r="I155" s="5">
        <f t="shared" si="5"/>
        <v>197.3181818181818</v>
      </c>
      <c r="J155" s="6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5">
        <f t="shared" si="4"/>
        <v>0</v>
      </c>
      <c r="I156" s="7">
        <f>SUM(I148:I155)</f>
        <v>3258.4545454545455</v>
      </c>
      <c r="J156" s="6">
        <v>2918</v>
      </c>
      <c r="K156" s="5">
        <f>J156-I156</f>
        <v>-340.4545454545455</v>
      </c>
      <c r="L156" s="4"/>
    </row>
    <row r="157" spans="1:12" ht="12.75">
      <c r="A157" s="4" t="s">
        <v>105</v>
      </c>
      <c r="B157" s="4" t="s">
        <v>106</v>
      </c>
      <c r="C157" s="4">
        <v>12</v>
      </c>
      <c r="D157" s="4">
        <v>12</v>
      </c>
      <c r="E157" s="4">
        <v>72.72</v>
      </c>
      <c r="F157" s="4">
        <v>15</v>
      </c>
      <c r="G157" s="4">
        <v>1004</v>
      </c>
      <c r="H157" s="5">
        <f t="shared" si="4"/>
        <v>291.8181818181818</v>
      </c>
      <c r="I157" s="5">
        <f t="shared" si="5"/>
        <v>1295.8181818181818</v>
      </c>
      <c r="J157" s="6"/>
      <c r="K157" s="4"/>
      <c r="L157" s="4"/>
    </row>
    <row r="158" spans="1:12" ht="12.75">
      <c r="A158" s="4" t="s">
        <v>105</v>
      </c>
      <c r="B158" s="4" t="s">
        <v>59</v>
      </c>
      <c r="C158" s="4">
        <v>1</v>
      </c>
      <c r="D158" s="4">
        <v>1</v>
      </c>
      <c r="E158" s="4">
        <v>150</v>
      </c>
      <c r="F158" s="4">
        <v>15</v>
      </c>
      <c r="G158" s="4">
        <v>173</v>
      </c>
      <c r="H158" s="5">
        <f t="shared" si="4"/>
        <v>24.318181818181817</v>
      </c>
      <c r="I158" s="5">
        <f t="shared" si="5"/>
        <v>197.3181818181818</v>
      </c>
      <c r="J158" s="6"/>
      <c r="K158" s="4"/>
      <c r="L158" s="4"/>
    </row>
    <row r="159" spans="1:12" ht="12.75">
      <c r="A159" s="4" t="s">
        <v>105</v>
      </c>
      <c r="B159" s="4" t="s">
        <v>65</v>
      </c>
      <c r="C159" s="4">
        <v>1</v>
      </c>
      <c r="D159" s="4">
        <v>1</v>
      </c>
      <c r="E159" s="4">
        <v>150</v>
      </c>
      <c r="F159" s="4">
        <v>15</v>
      </c>
      <c r="G159" s="4">
        <v>173</v>
      </c>
      <c r="H159" s="5">
        <f t="shared" si="4"/>
        <v>24.318181818181817</v>
      </c>
      <c r="I159" s="5">
        <f t="shared" si="5"/>
        <v>197.3181818181818</v>
      </c>
      <c r="J159" s="6"/>
      <c r="K159" s="4"/>
      <c r="L159" s="4"/>
    </row>
    <row r="160" spans="1:12" ht="12.75">
      <c r="A160" s="4" t="s">
        <v>105</v>
      </c>
      <c r="B160" s="4" t="s">
        <v>31</v>
      </c>
      <c r="C160" s="4">
        <v>3</v>
      </c>
      <c r="D160" s="4">
        <v>3</v>
      </c>
      <c r="E160" s="4">
        <v>150</v>
      </c>
      <c r="F160" s="4">
        <v>15</v>
      </c>
      <c r="G160" s="4">
        <v>518</v>
      </c>
      <c r="H160" s="5">
        <f t="shared" si="4"/>
        <v>72.95454545454545</v>
      </c>
      <c r="I160" s="5">
        <f t="shared" si="5"/>
        <v>590.9545454545455</v>
      </c>
      <c r="J160" s="6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5">
        <f t="shared" si="4"/>
        <v>0</v>
      </c>
      <c r="I161" s="7">
        <f>SUM(I157:I160)</f>
        <v>2281.409090909091</v>
      </c>
      <c r="J161" s="6">
        <v>1868</v>
      </c>
      <c r="K161" s="12">
        <f>J161-I161</f>
        <v>-413.409090909091</v>
      </c>
      <c r="L161" s="4">
        <v>413</v>
      </c>
    </row>
    <row r="162" spans="1:12" ht="12.75">
      <c r="A162" s="4" t="s">
        <v>107</v>
      </c>
      <c r="B162" s="4" t="s">
        <v>31</v>
      </c>
      <c r="C162" s="4">
        <v>1</v>
      </c>
      <c r="D162" s="4">
        <v>1</v>
      </c>
      <c r="E162" s="4">
        <v>150</v>
      </c>
      <c r="F162" s="4">
        <v>15</v>
      </c>
      <c r="G162" s="4">
        <v>173</v>
      </c>
      <c r="H162" s="5">
        <f t="shared" si="4"/>
        <v>24.318181818181817</v>
      </c>
      <c r="I162" s="5">
        <f t="shared" si="5"/>
        <v>197.3181818181818</v>
      </c>
      <c r="J162" s="6"/>
      <c r="K162" s="4"/>
      <c r="L162" s="4"/>
    </row>
    <row r="163" spans="1:12" ht="12.75">
      <c r="A163" s="4" t="s">
        <v>107</v>
      </c>
      <c r="B163" s="4" t="s">
        <v>75</v>
      </c>
      <c r="C163" s="4">
        <v>1</v>
      </c>
      <c r="D163" s="4">
        <v>1</v>
      </c>
      <c r="E163" s="4">
        <v>150</v>
      </c>
      <c r="F163" s="4">
        <v>15</v>
      </c>
      <c r="G163" s="4">
        <v>173</v>
      </c>
      <c r="H163" s="5">
        <f t="shared" si="4"/>
        <v>24.318181818181817</v>
      </c>
      <c r="I163" s="5">
        <f t="shared" si="5"/>
        <v>197.3181818181818</v>
      </c>
      <c r="J163" s="6"/>
      <c r="K163" s="4"/>
      <c r="L163" s="4"/>
    </row>
    <row r="164" spans="1:12" ht="12.75">
      <c r="A164" s="4" t="s">
        <v>107</v>
      </c>
      <c r="B164" s="4" t="s">
        <v>44</v>
      </c>
      <c r="C164" s="4">
        <v>1</v>
      </c>
      <c r="D164" s="4">
        <v>1</v>
      </c>
      <c r="E164" s="4">
        <v>150</v>
      </c>
      <c r="F164" s="4">
        <v>15</v>
      </c>
      <c r="G164" s="4">
        <v>173</v>
      </c>
      <c r="H164" s="5">
        <f t="shared" si="4"/>
        <v>24.318181818181817</v>
      </c>
      <c r="I164" s="5">
        <f t="shared" si="5"/>
        <v>197.3181818181818</v>
      </c>
      <c r="J164" s="6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5">
        <f t="shared" si="4"/>
        <v>0</v>
      </c>
      <c r="I165" s="7">
        <f>SUM(I162:I164)</f>
        <v>591.9545454545455</v>
      </c>
      <c r="J165" s="6">
        <v>519</v>
      </c>
      <c r="K165" s="5">
        <f>J165-I165</f>
        <v>-72.9545454545455</v>
      </c>
      <c r="L165" s="4"/>
    </row>
    <row r="166" spans="1:12" ht="12.75">
      <c r="A166" s="4" t="s">
        <v>108</v>
      </c>
      <c r="B166" s="4" t="s">
        <v>28</v>
      </c>
      <c r="C166" s="4">
        <v>1</v>
      </c>
      <c r="D166" s="4">
        <v>1</v>
      </c>
      <c r="E166" s="4">
        <v>201</v>
      </c>
      <c r="F166" s="4">
        <v>15</v>
      </c>
      <c r="G166" s="4">
        <v>232</v>
      </c>
      <c r="H166" s="5">
        <f t="shared" si="4"/>
        <v>24.318181818181817</v>
      </c>
      <c r="I166" s="5">
        <f t="shared" si="5"/>
        <v>256.3181818181818</v>
      </c>
      <c r="J166" s="6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5">
        <f t="shared" si="4"/>
        <v>0</v>
      </c>
      <c r="I167" s="7">
        <f>SUM(I166)</f>
        <v>256.3181818181818</v>
      </c>
      <c r="J167" s="6">
        <v>232</v>
      </c>
      <c r="K167" s="5">
        <f>J167-I167</f>
        <v>-24.318181818181813</v>
      </c>
      <c r="L167" s="4"/>
    </row>
    <row r="168" spans="1:12" ht="12.75">
      <c r="A168" s="4" t="s">
        <v>109</v>
      </c>
      <c r="B168" s="4" t="s">
        <v>70</v>
      </c>
      <c r="C168" s="4">
        <v>1</v>
      </c>
      <c r="D168" s="4">
        <v>1</v>
      </c>
      <c r="E168" s="4">
        <v>406.95</v>
      </c>
      <c r="F168" s="4">
        <v>15</v>
      </c>
      <c r="G168" s="4">
        <v>468</v>
      </c>
      <c r="H168" s="5">
        <f t="shared" si="4"/>
        <v>24.318181818181817</v>
      </c>
      <c r="I168" s="5">
        <f t="shared" si="5"/>
        <v>492.3181818181818</v>
      </c>
      <c r="J168" s="6"/>
      <c r="K168" s="4"/>
      <c r="L168" s="4"/>
    </row>
    <row r="169" spans="1:12" ht="12.75">
      <c r="A169" s="4" t="s">
        <v>109</v>
      </c>
      <c r="B169" s="4" t="s">
        <v>19</v>
      </c>
      <c r="C169" s="4">
        <v>1</v>
      </c>
      <c r="D169" s="4">
        <v>1</v>
      </c>
      <c r="E169" s="4">
        <v>182.55</v>
      </c>
      <c r="F169" s="4">
        <v>15</v>
      </c>
      <c r="G169" s="4">
        <v>210</v>
      </c>
      <c r="H169" s="5">
        <f t="shared" si="4"/>
        <v>24.318181818181817</v>
      </c>
      <c r="I169" s="5">
        <f t="shared" si="5"/>
        <v>234.3181818181818</v>
      </c>
      <c r="J169" s="6"/>
      <c r="K169" s="4"/>
      <c r="L169" s="4"/>
    </row>
    <row r="170" spans="1:12" ht="12.75">
      <c r="A170" s="4" t="s">
        <v>109</v>
      </c>
      <c r="B170" s="4" t="s">
        <v>20</v>
      </c>
      <c r="C170" s="4">
        <v>1</v>
      </c>
      <c r="D170" s="4">
        <v>1</v>
      </c>
      <c r="E170" s="4">
        <v>247.8</v>
      </c>
      <c r="F170" s="4">
        <v>15</v>
      </c>
      <c r="G170" s="4">
        <v>285</v>
      </c>
      <c r="H170" s="5">
        <f t="shared" si="4"/>
        <v>24.318181818181817</v>
      </c>
      <c r="I170" s="5">
        <f t="shared" si="5"/>
        <v>309.3181818181818</v>
      </c>
      <c r="J170" s="6"/>
      <c r="K170" s="4"/>
      <c r="L170" s="4"/>
    </row>
    <row r="171" spans="1:12" ht="12.75">
      <c r="A171" s="4" t="s">
        <v>109</v>
      </c>
      <c r="B171" s="4" t="s">
        <v>28</v>
      </c>
      <c r="C171" s="4">
        <v>1</v>
      </c>
      <c r="D171" s="4">
        <v>1</v>
      </c>
      <c r="E171" s="4">
        <v>201</v>
      </c>
      <c r="F171" s="4">
        <v>15</v>
      </c>
      <c r="G171" s="4">
        <v>232</v>
      </c>
      <c r="H171" s="5">
        <f t="shared" si="4"/>
        <v>24.318181818181817</v>
      </c>
      <c r="I171" s="5">
        <f t="shared" si="5"/>
        <v>256.3181818181818</v>
      </c>
      <c r="J171" s="6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5">
        <f t="shared" si="4"/>
        <v>0</v>
      </c>
      <c r="I172" s="7">
        <f>SUM(I168:I171)</f>
        <v>1292.2727272727273</v>
      </c>
      <c r="J172" s="6">
        <v>1195</v>
      </c>
      <c r="K172" s="12">
        <f>J172-I172</f>
        <v>-97.27272727272725</v>
      </c>
      <c r="L172" s="4">
        <v>97</v>
      </c>
    </row>
    <row r="173" spans="1:12" ht="12.75">
      <c r="A173" s="4" t="s">
        <v>110</v>
      </c>
      <c r="B173" s="4" t="s">
        <v>111</v>
      </c>
      <c r="C173" s="4">
        <v>1</v>
      </c>
      <c r="D173" s="4">
        <v>1</v>
      </c>
      <c r="E173" s="4">
        <v>247.8</v>
      </c>
      <c r="F173" s="4">
        <v>15</v>
      </c>
      <c r="G173" s="4">
        <v>285</v>
      </c>
      <c r="H173" s="5">
        <f t="shared" si="4"/>
        <v>24.318181818181817</v>
      </c>
      <c r="I173" s="5">
        <f t="shared" si="5"/>
        <v>309.3181818181818</v>
      </c>
      <c r="J173" s="6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5">
        <f t="shared" si="4"/>
        <v>0</v>
      </c>
      <c r="I174" s="7">
        <f>SUM(I173)</f>
        <v>309.3181818181818</v>
      </c>
      <c r="J174" s="6">
        <v>285</v>
      </c>
      <c r="K174" s="5">
        <f>J174-I174</f>
        <v>-24.318181818181813</v>
      </c>
      <c r="L174" s="4"/>
    </row>
    <row r="175" spans="1:12" ht="12.75">
      <c r="A175" s="4" t="s">
        <v>112</v>
      </c>
      <c r="B175" s="4" t="s">
        <v>113</v>
      </c>
      <c r="C175" s="4">
        <v>1</v>
      </c>
      <c r="D175" s="4">
        <v>1</v>
      </c>
      <c r="E175" s="4">
        <v>150</v>
      </c>
      <c r="F175" s="4">
        <v>15</v>
      </c>
      <c r="G175" s="4">
        <v>173</v>
      </c>
      <c r="H175" s="5">
        <f t="shared" si="4"/>
        <v>24.318181818181817</v>
      </c>
      <c r="I175" s="5">
        <f t="shared" si="5"/>
        <v>197.3181818181818</v>
      </c>
      <c r="J175" s="6"/>
      <c r="K175" s="4"/>
      <c r="L175" s="4"/>
    </row>
    <row r="176" spans="1:14" ht="12.75">
      <c r="A176" s="4"/>
      <c r="B176" s="4"/>
      <c r="C176" s="4"/>
      <c r="D176" s="4"/>
      <c r="E176" s="4"/>
      <c r="F176" s="4"/>
      <c r="G176" s="4"/>
      <c r="H176" s="5">
        <f t="shared" si="4"/>
        <v>0</v>
      </c>
      <c r="I176" s="7">
        <f>SUM(I175)</f>
        <v>197.3181818181818</v>
      </c>
      <c r="J176" s="6">
        <v>224</v>
      </c>
      <c r="K176" s="12">
        <f>J176-I176</f>
        <v>26.681818181818187</v>
      </c>
      <c r="L176" s="4"/>
      <c r="M176" s="2" t="s">
        <v>165</v>
      </c>
      <c r="N176" s="2"/>
    </row>
    <row r="177" spans="1:12" ht="12.75">
      <c r="A177" s="4" t="s">
        <v>114</v>
      </c>
      <c r="B177" s="4" t="s">
        <v>75</v>
      </c>
      <c r="C177" s="4">
        <v>1</v>
      </c>
      <c r="D177" s="4">
        <v>1</v>
      </c>
      <c r="E177" s="4">
        <v>150</v>
      </c>
      <c r="F177" s="4">
        <v>15</v>
      </c>
      <c r="G177" s="4">
        <v>173</v>
      </c>
      <c r="H177" s="5">
        <f t="shared" si="4"/>
        <v>24.318181818181817</v>
      </c>
      <c r="I177" s="5">
        <f t="shared" si="5"/>
        <v>197.3181818181818</v>
      </c>
      <c r="J177" s="6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5">
        <f t="shared" si="4"/>
        <v>0</v>
      </c>
      <c r="I178" s="7">
        <f>SUM(I177)</f>
        <v>197.3181818181818</v>
      </c>
      <c r="J178" s="6">
        <v>200</v>
      </c>
      <c r="K178" s="5">
        <f>J178-I178</f>
        <v>2.681818181818187</v>
      </c>
      <c r="L178" s="4"/>
    </row>
    <row r="179" spans="1:12" ht="12.75">
      <c r="A179" s="4" t="s">
        <v>115</v>
      </c>
      <c r="B179" s="4" t="s">
        <v>70</v>
      </c>
      <c r="C179" s="4">
        <v>1</v>
      </c>
      <c r="D179" s="4">
        <v>1</v>
      </c>
      <c r="E179" s="4">
        <v>406.95</v>
      </c>
      <c r="F179" s="4">
        <v>15</v>
      </c>
      <c r="G179" s="4">
        <v>468</v>
      </c>
      <c r="H179" s="5">
        <f t="shared" si="4"/>
        <v>24.318181818181817</v>
      </c>
      <c r="I179" s="5">
        <f t="shared" si="5"/>
        <v>492.3181818181818</v>
      </c>
      <c r="J179" s="6"/>
      <c r="K179" s="4"/>
      <c r="L179" s="4"/>
    </row>
    <row r="180" spans="1:12" ht="12.75">
      <c r="A180" s="4" t="s">
        <v>115</v>
      </c>
      <c r="B180" s="4" t="s">
        <v>28</v>
      </c>
      <c r="C180" s="4">
        <v>1</v>
      </c>
      <c r="D180" s="4">
        <v>1</v>
      </c>
      <c r="E180" s="4">
        <v>201</v>
      </c>
      <c r="F180" s="4">
        <v>15</v>
      </c>
      <c r="G180" s="4">
        <v>232</v>
      </c>
      <c r="H180" s="5">
        <f t="shared" si="4"/>
        <v>24.318181818181817</v>
      </c>
      <c r="I180" s="5">
        <f t="shared" si="5"/>
        <v>256.3181818181818</v>
      </c>
      <c r="J180" s="6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5">
        <f t="shared" si="4"/>
        <v>0</v>
      </c>
      <c r="I181" s="7">
        <f>SUM(I179:I180)</f>
        <v>748.6363636363636</v>
      </c>
      <c r="J181" s="6">
        <v>700</v>
      </c>
      <c r="K181" s="5">
        <f>J181-I181</f>
        <v>-48.636363636363626</v>
      </c>
      <c r="L181" s="4"/>
    </row>
    <row r="182" spans="1:12" ht="12.75">
      <c r="A182" s="4" t="s">
        <v>116</v>
      </c>
      <c r="B182" s="4" t="s">
        <v>111</v>
      </c>
      <c r="C182" s="4">
        <v>1</v>
      </c>
      <c r="D182" s="4">
        <v>1</v>
      </c>
      <c r="E182" s="4">
        <v>247.8</v>
      </c>
      <c r="F182" s="4">
        <v>15</v>
      </c>
      <c r="G182" s="4">
        <v>285</v>
      </c>
      <c r="H182" s="5">
        <f t="shared" si="4"/>
        <v>24.318181818181817</v>
      </c>
      <c r="I182" s="5">
        <f t="shared" si="5"/>
        <v>309.3181818181818</v>
      </c>
      <c r="J182" s="6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5">
        <f t="shared" si="4"/>
        <v>0</v>
      </c>
      <c r="I183" s="7">
        <f>SUM(I182)</f>
        <v>309.3181818181818</v>
      </c>
      <c r="J183" s="6">
        <v>285</v>
      </c>
      <c r="K183" s="5">
        <f>J183-I183</f>
        <v>-24.318181818181813</v>
      </c>
      <c r="L183" s="4"/>
    </row>
    <row r="184" spans="1:12" ht="12.75">
      <c r="A184" s="4" t="s">
        <v>117</v>
      </c>
      <c r="B184" s="4" t="s">
        <v>34</v>
      </c>
      <c r="C184" s="4">
        <v>1</v>
      </c>
      <c r="D184" s="4">
        <v>1</v>
      </c>
      <c r="E184" s="4">
        <v>150</v>
      </c>
      <c r="F184" s="4">
        <v>15</v>
      </c>
      <c r="G184" s="4">
        <v>173</v>
      </c>
      <c r="H184" s="5">
        <f t="shared" si="4"/>
        <v>24.318181818181817</v>
      </c>
      <c r="I184" s="5">
        <f t="shared" si="5"/>
        <v>197.3181818181818</v>
      </c>
      <c r="J184" s="6"/>
      <c r="K184" s="4"/>
      <c r="L184" s="4"/>
    </row>
    <row r="185" spans="1:12" ht="12.75">
      <c r="A185" s="4" t="s">
        <v>117</v>
      </c>
      <c r="B185" s="4" t="s">
        <v>65</v>
      </c>
      <c r="C185" s="4">
        <v>1</v>
      </c>
      <c r="D185" s="4">
        <v>1</v>
      </c>
      <c r="E185" s="4">
        <v>150</v>
      </c>
      <c r="F185" s="4">
        <v>15</v>
      </c>
      <c r="G185" s="4">
        <v>173</v>
      </c>
      <c r="H185" s="5">
        <f t="shared" si="4"/>
        <v>24.318181818181817</v>
      </c>
      <c r="I185" s="5">
        <f t="shared" si="5"/>
        <v>197.3181818181818</v>
      </c>
      <c r="J185" s="6"/>
      <c r="K185" s="4"/>
      <c r="L185" s="4"/>
    </row>
    <row r="186" spans="1:12" ht="12.75">
      <c r="A186" s="4" t="s">
        <v>117</v>
      </c>
      <c r="B186" s="4" t="s">
        <v>59</v>
      </c>
      <c r="C186" s="4">
        <v>1</v>
      </c>
      <c r="D186" s="4">
        <v>1</v>
      </c>
      <c r="E186" s="4">
        <v>150</v>
      </c>
      <c r="F186" s="4">
        <v>15</v>
      </c>
      <c r="G186" s="4">
        <v>173</v>
      </c>
      <c r="H186" s="5">
        <f t="shared" si="4"/>
        <v>24.318181818181817</v>
      </c>
      <c r="I186" s="5">
        <f t="shared" si="5"/>
        <v>197.3181818181818</v>
      </c>
      <c r="J186" s="6"/>
      <c r="K186" s="4"/>
      <c r="L186" s="4"/>
    </row>
    <row r="187" spans="1:12" ht="12.75">
      <c r="A187" s="4" t="s">
        <v>117</v>
      </c>
      <c r="B187" s="4" t="s">
        <v>31</v>
      </c>
      <c r="C187" s="4">
        <v>1</v>
      </c>
      <c r="D187" s="4">
        <v>1</v>
      </c>
      <c r="E187" s="4">
        <v>150</v>
      </c>
      <c r="F187" s="4">
        <v>15</v>
      </c>
      <c r="G187" s="4">
        <v>173</v>
      </c>
      <c r="H187" s="5">
        <f t="shared" si="4"/>
        <v>24.318181818181817</v>
      </c>
      <c r="I187" s="5">
        <f t="shared" si="5"/>
        <v>197.3181818181818</v>
      </c>
      <c r="J187" s="6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5">
        <f t="shared" si="4"/>
        <v>0</v>
      </c>
      <c r="I188" s="7">
        <f>SUM(I184:I187)</f>
        <v>789.2727272727273</v>
      </c>
      <c r="J188" s="6">
        <v>692</v>
      </c>
      <c r="K188" s="12">
        <f>J188-I188</f>
        <v>-97.27272727272725</v>
      </c>
      <c r="L188" s="4">
        <v>97</v>
      </c>
    </row>
    <row r="189" spans="1:12" ht="12.75">
      <c r="A189" s="4" t="s">
        <v>118</v>
      </c>
      <c r="B189" s="4" t="s">
        <v>119</v>
      </c>
      <c r="C189" s="4">
        <v>2</v>
      </c>
      <c r="D189" s="4">
        <v>2</v>
      </c>
      <c r="E189" s="4">
        <v>201</v>
      </c>
      <c r="F189" s="4">
        <v>15</v>
      </c>
      <c r="G189" s="4">
        <v>463</v>
      </c>
      <c r="H189" s="5">
        <f t="shared" si="4"/>
        <v>48.63636363636363</v>
      </c>
      <c r="I189" s="5">
        <f t="shared" si="5"/>
        <v>511.6363636363636</v>
      </c>
      <c r="J189" s="6"/>
      <c r="K189" s="4"/>
      <c r="L189" s="4"/>
    </row>
    <row r="190" spans="1:12" ht="12.75">
      <c r="A190" s="4" t="s">
        <v>118</v>
      </c>
      <c r="B190" s="4" t="s">
        <v>120</v>
      </c>
      <c r="C190" s="4">
        <v>2</v>
      </c>
      <c r="D190" s="4">
        <v>2</v>
      </c>
      <c r="E190" s="4">
        <v>182.55</v>
      </c>
      <c r="F190" s="4">
        <v>15</v>
      </c>
      <c r="G190" s="4">
        <v>420</v>
      </c>
      <c r="H190" s="5">
        <f t="shared" si="4"/>
        <v>48.63636363636363</v>
      </c>
      <c r="I190" s="5">
        <f t="shared" si="5"/>
        <v>468.6363636363636</v>
      </c>
      <c r="J190" s="6"/>
      <c r="K190" s="4"/>
      <c r="L190" s="4"/>
    </row>
    <row r="191" spans="1:12" ht="12.75">
      <c r="A191" s="4" t="s">
        <v>118</v>
      </c>
      <c r="B191" s="4" t="s">
        <v>22</v>
      </c>
      <c r="C191" s="4">
        <v>1</v>
      </c>
      <c r="D191" s="4">
        <v>1</v>
      </c>
      <c r="E191" s="4">
        <v>165</v>
      </c>
      <c r="F191" s="4">
        <v>15</v>
      </c>
      <c r="G191" s="4">
        <v>190</v>
      </c>
      <c r="H191" s="5">
        <f t="shared" si="4"/>
        <v>24.318181818181817</v>
      </c>
      <c r="I191" s="5">
        <f t="shared" si="5"/>
        <v>214.3181818181818</v>
      </c>
      <c r="J191" s="6"/>
      <c r="K191" s="4"/>
      <c r="L191" s="4"/>
    </row>
    <row r="192" spans="1:12" ht="12.75">
      <c r="A192" s="4" t="s">
        <v>118</v>
      </c>
      <c r="B192" s="4" t="s">
        <v>121</v>
      </c>
      <c r="C192" s="4">
        <v>1</v>
      </c>
      <c r="D192" s="4">
        <v>1</v>
      </c>
      <c r="E192" s="4">
        <v>150</v>
      </c>
      <c r="F192" s="4">
        <v>15</v>
      </c>
      <c r="G192" s="4">
        <v>173</v>
      </c>
      <c r="H192" s="5">
        <f t="shared" si="4"/>
        <v>24.318181818181817</v>
      </c>
      <c r="I192" s="5">
        <f t="shared" si="5"/>
        <v>197.3181818181818</v>
      </c>
      <c r="J192" s="6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5">
        <f t="shared" si="4"/>
        <v>0</v>
      </c>
      <c r="I193" s="7">
        <f>SUM(I189:I192)</f>
        <v>1391.9090909090908</v>
      </c>
      <c r="J193" s="6">
        <v>1246</v>
      </c>
      <c r="K193" s="12">
        <f>J193-I193</f>
        <v>-145.90909090909076</v>
      </c>
      <c r="L193" s="4">
        <v>146</v>
      </c>
    </row>
    <row r="194" spans="1:12" ht="12.75">
      <c r="A194" s="4" t="s">
        <v>122</v>
      </c>
      <c r="B194" s="4" t="s">
        <v>87</v>
      </c>
      <c r="C194" s="4">
        <v>1</v>
      </c>
      <c r="D194" s="4">
        <v>1</v>
      </c>
      <c r="E194" s="4">
        <v>150</v>
      </c>
      <c r="F194" s="4">
        <v>15</v>
      </c>
      <c r="G194" s="4">
        <v>173</v>
      </c>
      <c r="H194" s="5">
        <f t="shared" si="4"/>
        <v>24.318181818181817</v>
      </c>
      <c r="I194" s="5">
        <f t="shared" si="5"/>
        <v>197.3181818181818</v>
      </c>
      <c r="J194" s="6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5">
        <f t="shared" si="4"/>
        <v>0</v>
      </c>
      <c r="I195" s="7">
        <f>SUM(I194)</f>
        <v>197.3181818181818</v>
      </c>
      <c r="J195" s="6">
        <v>173</v>
      </c>
      <c r="K195" s="5">
        <f>J195-I195</f>
        <v>-24.318181818181813</v>
      </c>
      <c r="L195" s="4"/>
    </row>
    <row r="196" spans="1:12" ht="12.75">
      <c r="A196" s="4" t="s">
        <v>123</v>
      </c>
      <c r="B196" s="4" t="s">
        <v>34</v>
      </c>
      <c r="C196" s="4">
        <v>1</v>
      </c>
      <c r="D196" s="4">
        <v>1</v>
      </c>
      <c r="E196" s="4">
        <v>150</v>
      </c>
      <c r="F196" s="4">
        <v>15</v>
      </c>
      <c r="G196" s="4">
        <v>173</v>
      </c>
      <c r="H196" s="5">
        <f aca="true" t="shared" si="6" ref="H196:H257">E$263*D196</f>
        <v>24.318181818181817</v>
      </c>
      <c r="I196" s="5">
        <f aca="true" t="shared" si="7" ref="I196:I257">SUM(H196+G196)</f>
        <v>197.3181818181818</v>
      </c>
      <c r="J196" s="6"/>
      <c r="K196" s="4"/>
      <c r="L196" s="4"/>
    </row>
    <row r="197" spans="1:12" ht="12.75">
      <c r="A197" s="4" t="s">
        <v>123</v>
      </c>
      <c r="B197" s="4" t="s">
        <v>124</v>
      </c>
      <c r="C197" s="4">
        <v>1</v>
      </c>
      <c r="D197" s="4">
        <v>1</v>
      </c>
      <c r="E197" s="4">
        <v>157.3</v>
      </c>
      <c r="F197" s="4">
        <v>15</v>
      </c>
      <c r="G197" s="4">
        <v>181</v>
      </c>
      <c r="H197" s="5">
        <f t="shared" si="6"/>
        <v>24.318181818181817</v>
      </c>
      <c r="I197" s="5">
        <f t="shared" si="7"/>
        <v>205.3181818181818</v>
      </c>
      <c r="J197" s="6"/>
      <c r="K197" s="4"/>
      <c r="L197" s="4"/>
    </row>
    <row r="198" spans="1:12" ht="12.75">
      <c r="A198" s="4" t="s">
        <v>123</v>
      </c>
      <c r="B198" s="4" t="s">
        <v>14</v>
      </c>
      <c r="C198" s="4">
        <v>1</v>
      </c>
      <c r="D198" s="4">
        <v>1</v>
      </c>
      <c r="E198" s="4">
        <v>72.72</v>
      </c>
      <c r="F198" s="4">
        <v>15</v>
      </c>
      <c r="G198" s="4">
        <v>84</v>
      </c>
      <c r="H198" s="5">
        <f t="shared" si="6"/>
        <v>24.318181818181817</v>
      </c>
      <c r="I198" s="5">
        <f t="shared" si="7"/>
        <v>108.31818181818181</v>
      </c>
      <c r="J198" s="6"/>
      <c r="K198" s="4"/>
      <c r="L198" s="4"/>
    </row>
    <row r="199" spans="1:12" ht="12.75">
      <c r="A199" s="4" t="s">
        <v>123</v>
      </c>
      <c r="B199" s="4" t="s">
        <v>125</v>
      </c>
      <c r="C199" s="4">
        <v>1</v>
      </c>
      <c r="D199" s="4">
        <v>1</v>
      </c>
      <c r="E199" s="4">
        <v>130</v>
      </c>
      <c r="F199" s="4">
        <v>15</v>
      </c>
      <c r="G199" s="4">
        <v>150</v>
      </c>
      <c r="H199" s="5">
        <f t="shared" si="6"/>
        <v>24.318181818181817</v>
      </c>
      <c r="I199" s="5">
        <f t="shared" si="7"/>
        <v>174.3181818181818</v>
      </c>
      <c r="J199" s="6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5">
        <f t="shared" si="6"/>
        <v>0</v>
      </c>
      <c r="I200" s="7">
        <f>SUM(I196:I199)</f>
        <v>685.2727272727273</v>
      </c>
      <c r="J200" s="6">
        <v>588</v>
      </c>
      <c r="K200" s="12">
        <f>J200-I200</f>
        <v>-97.27272727272725</v>
      </c>
      <c r="L200" s="4">
        <v>97</v>
      </c>
    </row>
    <row r="201" spans="1:12" ht="12.75">
      <c r="A201" s="4" t="s">
        <v>126</v>
      </c>
      <c r="B201" s="4" t="s">
        <v>127</v>
      </c>
      <c r="C201" s="4">
        <v>1</v>
      </c>
      <c r="D201" s="4">
        <v>1</v>
      </c>
      <c r="E201" s="4">
        <v>150</v>
      </c>
      <c r="F201" s="4">
        <v>15</v>
      </c>
      <c r="G201" s="4">
        <v>173</v>
      </c>
      <c r="H201" s="5">
        <f t="shared" si="6"/>
        <v>24.318181818181817</v>
      </c>
      <c r="I201" s="5">
        <f t="shared" si="7"/>
        <v>197.3181818181818</v>
      </c>
      <c r="J201" s="6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5">
        <f t="shared" si="6"/>
        <v>0</v>
      </c>
      <c r="I202" s="7">
        <f>SUM(I201)</f>
        <v>197.3181818181818</v>
      </c>
      <c r="J202" s="6">
        <v>173</v>
      </c>
      <c r="K202" s="5">
        <f>J202-I202</f>
        <v>-24.318181818181813</v>
      </c>
      <c r="L202" s="4"/>
    </row>
    <row r="203" spans="1:12" ht="12.75">
      <c r="A203" s="4" t="s">
        <v>128</v>
      </c>
      <c r="B203" s="4" t="s">
        <v>56</v>
      </c>
      <c r="C203" s="4">
        <v>1</v>
      </c>
      <c r="D203" s="4">
        <v>1</v>
      </c>
      <c r="E203" s="4">
        <v>150</v>
      </c>
      <c r="F203" s="4">
        <v>15</v>
      </c>
      <c r="G203" s="4">
        <v>173</v>
      </c>
      <c r="H203" s="5">
        <f t="shared" si="6"/>
        <v>24.318181818181817</v>
      </c>
      <c r="I203" s="5">
        <f t="shared" si="7"/>
        <v>197.3181818181818</v>
      </c>
      <c r="J203" s="6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5">
        <f t="shared" si="6"/>
        <v>0</v>
      </c>
      <c r="I204" s="7">
        <f>SUM(I203)</f>
        <v>197.3181818181818</v>
      </c>
      <c r="J204" s="6">
        <v>173</v>
      </c>
      <c r="K204" s="12">
        <f>J204-I204</f>
        <v>-24.318181818181813</v>
      </c>
      <c r="L204" s="4"/>
    </row>
    <row r="205" spans="1:12" ht="12.75">
      <c r="A205" s="4" t="s">
        <v>129</v>
      </c>
      <c r="B205" s="4" t="s">
        <v>130</v>
      </c>
      <c r="C205" s="4">
        <v>1</v>
      </c>
      <c r="D205" s="4">
        <v>1</v>
      </c>
      <c r="E205" s="4">
        <v>150</v>
      </c>
      <c r="F205" s="4">
        <v>15</v>
      </c>
      <c r="G205" s="4">
        <v>173</v>
      </c>
      <c r="H205" s="5">
        <f t="shared" si="6"/>
        <v>24.318181818181817</v>
      </c>
      <c r="I205" s="5">
        <f t="shared" si="7"/>
        <v>197.3181818181818</v>
      </c>
      <c r="J205" s="6"/>
      <c r="K205" s="4"/>
      <c r="L205" s="4"/>
    </row>
    <row r="206" spans="1:12" ht="12.75">
      <c r="A206" s="4" t="s">
        <v>129</v>
      </c>
      <c r="B206" s="4" t="s">
        <v>14</v>
      </c>
      <c r="C206" s="4">
        <v>1</v>
      </c>
      <c r="D206" s="4">
        <v>1</v>
      </c>
      <c r="E206" s="4">
        <v>72.72</v>
      </c>
      <c r="F206" s="4">
        <v>15</v>
      </c>
      <c r="G206" s="4">
        <v>84</v>
      </c>
      <c r="H206" s="5">
        <f t="shared" si="6"/>
        <v>24.318181818181817</v>
      </c>
      <c r="I206" s="5">
        <f t="shared" si="7"/>
        <v>108.31818181818181</v>
      </c>
      <c r="J206" s="6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5">
        <f t="shared" si="6"/>
        <v>0</v>
      </c>
      <c r="I207" s="7">
        <f>SUM(I205:I206)</f>
        <v>305.6363636363636</v>
      </c>
      <c r="J207" s="6">
        <v>257</v>
      </c>
      <c r="K207" s="12">
        <f>J207-I207</f>
        <v>-48.636363636363626</v>
      </c>
      <c r="L207" s="4">
        <v>49</v>
      </c>
    </row>
    <row r="208" spans="1:12" ht="12.75">
      <c r="A208" s="4" t="s">
        <v>131</v>
      </c>
      <c r="B208" s="4" t="s">
        <v>106</v>
      </c>
      <c r="C208" s="4">
        <v>1</v>
      </c>
      <c r="D208" s="4">
        <v>1</v>
      </c>
      <c r="E208" s="4">
        <v>72.72</v>
      </c>
      <c r="F208" s="4">
        <v>15</v>
      </c>
      <c r="G208" s="4">
        <v>84</v>
      </c>
      <c r="H208" s="5">
        <f t="shared" si="6"/>
        <v>24.318181818181817</v>
      </c>
      <c r="I208" s="5">
        <f t="shared" si="7"/>
        <v>108.31818181818181</v>
      </c>
      <c r="J208" s="6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5">
        <f t="shared" si="6"/>
        <v>0</v>
      </c>
      <c r="I209" s="7">
        <f>SUM(I208)</f>
        <v>108.31818181818181</v>
      </c>
      <c r="J209" s="6">
        <v>84</v>
      </c>
      <c r="K209" s="5">
        <f>J209-I209</f>
        <v>-24.318181818181813</v>
      </c>
      <c r="L209" s="4"/>
    </row>
    <row r="210" spans="1:12" ht="12.75">
      <c r="A210" s="4" t="s">
        <v>132</v>
      </c>
      <c r="B210" s="4" t="s">
        <v>43</v>
      </c>
      <c r="C210" s="4">
        <v>1</v>
      </c>
      <c r="D210" s="4">
        <v>1</v>
      </c>
      <c r="E210" s="4">
        <v>150</v>
      </c>
      <c r="F210" s="4">
        <v>15</v>
      </c>
      <c r="G210" s="4">
        <v>173</v>
      </c>
      <c r="H210" s="5">
        <f t="shared" si="6"/>
        <v>24.318181818181817</v>
      </c>
      <c r="I210" s="5">
        <f t="shared" si="7"/>
        <v>197.3181818181818</v>
      </c>
      <c r="J210" s="6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5">
        <f t="shared" si="6"/>
        <v>0</v>
      </c>
      <c r="I211" s="7">
        <f>SUM(I210)</f>
        <v>197.3181818181818</v>
      </c>
      <c r="J211" s="6">
        <v>173</v>
      </c>
      <c r="K211" s="5">
        <f>J211-I211</f>
        <v>-24.318181818181813</v>
      </c>
      <c r="L211" s="4"/>
    </row>
    <row r="212" spans="1:12" ht="12.75">
      <c r="A212" s="4" t="s">
        <v>133</v>
      </c>
      <c r="B212" s="4" t="s">
        <v>31</v>
      </c>
      <c r="C212" s="4">
        <v>1</v>
      </c>
      <c r="D212" s="4">
        <v>1</v>
      </c>
      <c r="E212" s="4">
        <v>150</v>
      </c>
      <c r="F212" s="4">
        <v>15</v>
      </c>
      <c r="G212" s="4">
        <v>173</v>
      </c>
      <c r="H212" s="5">
        <f t="shared" si="6"/>
        <v>24.318181818181817</v>
      </c>
      <c r="I212" s="5">
        <f t="shared" si="7"/>
        <v>197.3181818181818</v>
      </c>
      <c r="J212" s="6"/>
      <c r="K212" s="4"/>
      <c r="L212" s="4"/>
    </row>
    <row r="213" spans="1:12" ht="12.75">
      <c r="A213" s="4" t="s">
        <v>133</v>
      </c>
      <c r="B213" s="4" t="s">
        <v>68</v>
      </c>
      <c r="C213" s="4">
        <v>1</v>
      </c>
      <c r="D213" s="4">
        <v>1</v>
      </c>
      <c r="E213" s="4">
        <v>165</v>
      </c>
      <c r="F213" s="4">
        <v>15</v>
      </c>
      <c r="G213" s="4">
        <v>190</v>
      </c>
      <c r="H213" s="5">
        <f t="shared" si="6"/>
        <v>24.318181818181817</v>
      </c>
      <c r="I213" s="5">
        <f t="shared" si="7"/>
        <v>214.3181818181818</v>
      </c>
      <c r="J213" s="6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5">
        <f t="shared" si="6"/>
        <v>0</v>
      </c>
      <c r="I214" s="7">
        <f>SUM(I212:I213)</f>
        <v>411.6363636363636</v>
      </c>
      <c r="J214" s="6">
        <v>363</v>
      </c>
      <c r="K214" s="12">
        <f>J214-I214</f>
        <v>-48.636363636363626</v>
      </c>
      <c r="L214" s="4">
        <v>49</v>
      </c>
    </row>
    <row r="215" spans="1:12" ht="12.75">
      <c r="A215" s="4" t="s">
        <v>134</v>
      </c>
      <c r="B215" s="4" t="s">
        <v>135</v>
      </c>
      <c r="C215" s="4">
        <v>1</v>
      </c>
      <c r="D215" s="4">
        <v>1</v>
      </c>
      <c r="E215" s="4">
        <v>189</v>
      </c>
      <c r="F215" s="4">
        <v>15</v>
      </c>
      <c r="G215" s="4">
        <v>218</v>
      </c>
      <c r="H215" s="5">
        <f t="shared" si="6"/>
        <v>24.318181818181817</v>
      </c>
      <c r="I215" s="5">
        <f t="shared" si="7"/>
        <v>242.3181818181818</v>
      </c>
      <c r="J215" s="6"/>
      <c r="K215" s="4"/>
      <c r="L215" s="4"/>
    </row>
    <row r="216" spans="1:12" ht="12.75">
      <c r="A216" s="4" t="s">
        <v>134</v>
      </c>
      <c r="B216" s="4" t="s">
        <v>34</v>
      </c>
      <c r="C216" s="4">
        <v>1</v>
      </c>
      <c r="D216" s="4">
        <v>1</v>
      </c>
      <c r="E216" s="4">
        <v>150</v>
      </c>
      <c r="F216" s="4">
        <v>15</v>
      </c>
      <c r="G216" s="4">
        <v>173</v>
      </c>
      <c r="H216" s="5">
        <f t="shared" si="6"/>
        <v>24.318181818181817</v>
      </c>
      <c r="I216" s="5">
        <f t="shared" si="7"/>
        <v>197.3181818181818</v>
      </c>
      <c r="J216" s="6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5">
        <f t="shared" si="6"/>
        <v>0</v>
      </c>
      <c r="I217" s="7">
        <f>SUM(I215:I216)</f>
        <v>439.6363636363636</v>
      </c>
      <c r="J217" s="6">
        <v>391</v>
      </c>
      <c r="K217" s="12">
        <f>J217-I217</f>
        <v>-48.636363636363626</v>
      </c>
      <c r="L217" s="4">
        <v>49</v>
      </c>
    </row>
    <row r="218" spans="1:12" ht="12.75">
      <c r="A218" s="4" t="s">
        <v>136</v>
      </c>
      <c r="B218" s="4" t="s">
        <v>137</v>
      </c>
      <c r="C218" s="4">
        <v>2</v>
      </c>
      <c r="D218" s="4">
        <v>2</v>
      </c>
      <c r="E218" s="4">
        <v>165</v>
      </c>
      <c r="F218" s="4">
        <v>15</v>
      </c>
      <c r="G218" s="4">
        <v>380</v>
      </c>
      <c r="H218" s="5">
        <f t="shared" si="6"/>
        <v>48.63636363636363</v>
      </c>
      <c r="I218" s="5">
        <f t="shared" si="7"/>
        <v>428.6363636363636</v>
      </c>
      <c r="J218" s="6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5">
        <f t="shared" si="6"/>
        <v>0</v>
      </c>
      <c r="I219" s="7">
        <f>SUM(I218)</f>
        <v>428.6363636363636</v>
      </c>
      <c r="J219" s="6">
        <v>380</v>
      </c>
      <c r="K219" s="12">
        <f>J219-I219</f>
        <v>-48.636363636363626</v>
      </c>
      <c r="L219" s="4">
        <v>49</v>
      </c>
    </row>
    <row r="220" spans="1:12" ht="12.75">
      <c r="A220" s="4" t="s">
        <v>138</v>
      </c>
      <c r="B220" s="4" t="s">
        <v>64</v>
      </c>
      <c r="C220" s="4">
        <v>1</v>
      </c>
      <c r="D220" s="4">
        <v>1</v>
      </c>
      <c r="E220" s="4">
        <v>586.95</v>
      </c>
      <c r="F220" s="4">
        <v>15</v>
      </c>
      <c r="G220" s="4">
        <v>675</v>
      </c>
      <c r="H220" s="5">
        <f t="shared" si="6"/>
        <v>24.318181818181817</v>
      </c>
      <c r="I220" s="5">
        <f t="shared" si="7"/>
        <v>699.3181818181819</v>
      </c>
      <c r="J220" s="6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5">
        <f t="shared" si="6"/>
        <v>0</v>
      </c>
      <c r="I221" s="7">
        <f>SUM(I220)</f>
        <v>699.3181818181819</v>
      </c>
      <c r="J221" s="6">
        <v>675</v>
      </c>
      <c r="K221" s="5">
        <f>J221-I221</f>
        <v>-24.31818181818187</v>
      </c>
      <c r="L221" s="4"/>
    </row>
    <row r="222" spans="1:12" ht="12.75">
      <c r="A222" s="4" t="s">
        <v>139</v>
      </c>
      <c r="B222" s="4" t="s">
        <v>140</v>
      </c>
      <c r="C222" s="4">
        <v>1</v>
      </c>
      <c r="D222" s="4">
        <v>1</v>
      </c>
      <c r="E222" s="4">
        <v>150</v>
      </c>
      <c r="F222" s="4">
        <v>15</v>
      </c>
      <c r="G222" s="4">
        <v>173</v>
      </c>
      <c r="H222" s="5">
        <f t="shared" si="6"/>
        <v>24.318181818181817</v>
      </c>
      <c r="I222" s="5">
        <f t="shared" si="7"/>
        <v>197.3181818181818</v>
      </c>
      <c r="J222" s="6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5">
        <f t="shared" si="6"/>
        <v>0</v>
      </c>
      <c r="I223" s="7">
        <f>SUM(I222)</f>
        <v>197.3181818181818</v>
      </c>
      <c r="J223" s="6">
        <v>173</v>
      </c>
      <c r="K223" s="12">
        <f>J223-I223</f>
        <v>-24.318181818181813</v>
      </c>
      <c r="L223" s="4">
        <v>24</v>
      </c>
    </row>
    <row r="224" spans="1:12" ht="12.75">
      <c r="A224" s="4" t="s">
        <v>141</v>
      </c>
      <c r="B224" s="4" t="s">
        <v>28</v>
      </c>
      <c r="C224" s="4">
        <v>1</v>
      </c>
      <c r="D224" s="4">
        <v>1</v>
      </c>
      <c r="E224" s="4">
        <v>201</v>
      </c>
      <c r="F224" s="4">
        <v>15</v>
      </c>
      <c r="G224" s="4">
        <v>232</v>
      </c>
      <c r="H224" s="5">
        <f t="shared" si="6"/>
        <v>24.318181818181817</v>
      </c>
      <c r="I224" s="5">
        <f t="shared" si="7"/>
        <v>256.3181818181818</v>
      </c>
      <c r="J224" s="6"/>
      <c r="K224" s="4"/>
      <c r="L224" s="4"/>
    </row>
    <row r="225" spans="1:12" ht="12.75">
      <c r="A225" s="4" t="s">
        <v>141</v>
      </c>
      <c r="B225" s="4" t="s">
        <v>14</v>
      </c>
      <c r="C225" s="4">
        <v>2</v>
      </c>
      <c r="D225" s="4">
        <v>2</v>
      </c>
      <c r="E225" s="4">
        <v>72.72</v>
      </c>
      <c r="F225" s="4">
        <v>15</v>
      </c>
      <c r="G225" s="4">
        <v>168</v>
      </c>
      <c r="H225" s="5">
        <f t="shared" si="6"/>
        <v>48.63636363636363</v>
      </c>
      <c r="I225" s="5">
        <f t="shared" si="7"/>
        <v>216.63636363636363</v>
      </c>
      <c r="J225" s="6"/>
      <c r="K225" s="4"/>
      <c r="L225" s="4"/>
    </row>
    <row r="226" spans="1:12" ht="12.75">
      <c r="A226" s="4" t="s">
        <v>141</v>
      </c>
      <c r="B226" s="4" t="s">
        <v>27</v>
      </c>
      <c r="C226" s="4">
        <v>1</v>
      </c>
      <c r="D226" s="4">
        <v>1</v>
      </c>
      <c r="E226" s="4">
        <v>189</v>
      </c>
      <c r="F226" s="4">
        <v>15</v>
      </c>
      <c r="G226" s="4">
        <v>218</v>
      </c>
      <c r="H226" s="5">
        <f t="shared" si="6"/>
        <v>24.318181818181817</v>
      </c>
      <c r="I226" s="5">
        <f t="shared" si="7"/>
        <v>242.3181818181818</v>
      </c>
      <c r="J226" s="6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5">
        <f t="shared" si="6"/>
        <v>0</v>
      </c>
      <c r="I227" s="7">
        <f>SUM(I224:I226)</f>
        <v>715.2727272727273</v>
      </c>
      <c r="J227" s="6">
        <v>618</v>
      </c>
      <c r="K227" s="12">
        <f>J227-I227</f>
        <v>-97.27272727272725</v>
      </c>
      <c r="L227" s="4">
        <v>97</v>
      </c>
    </row>
    <row r="228" spans="1:12" ht="12.75">
      <c r="A228" s="4" t="s">
        <v>142</v>
      </c>
      <c r="B228" s="4" t="s">
        <v>111</v>
      </c>
      <c r="C228" s="4">
        <v>1</v>
      </c>
      <c r="D228" s="4">
        <v>1</v>
      </c>
      <c r="E228" s="4">
        <v>247.8</v>
      </c>
      <c r="F228" s="4">
        <v>15</v>
      </c>
      <c r="G228" s="4">
        <v>285</v>
      </c>
      <c r="H228" s="5">
        <f t="shared" si="6"/>
        <v>24.318181818181817</v>
      </c>
      <c r="I228" s="5">
        <f t="shared" si="7"/>
        <v>309.3181818181818</v>
      </c>
      <c r="J228" s="6"/>
      <c r="K228" s="4"/>
      <c r="L228" s="4"/>
    </row>
    <row r="229" spans="1:12" ht="12.75">
      <c r="A229" s="4" t="s">
        <v>142</v>
      </c>
      <c r="B229" s="4" t="s">
        <v>143</v>
      </c>
      <c r="C229" s="4">
        <v>1</v>
      </c>
      <c r="D229" s="4">
        <v>1</v>
      </c>
      <c r="E229" s="4">
        <v>157.3</v>
      </c>
      <c r="F229" s="4">
        <v>15</v>
      </c>
      <c r="G229" s="4">
        <v>181</v>
      </c>
      <c r="H229" s="5">
        <f t="shared" si="6"/>
        <v>24.318181818181817</v>
      </c>
      <c r="I229" s="5">
        <f t="shared" si="7"/>
        <v>205.3181818181818</v>
      </c>
      <c r="J229" s="6"/>
      <c r="K229" s="4"/>
      <c r="L229" s="4"/>
    </row>
    <row r="230" spans="1:12" ht="12.75">
      <c r="A230" s="4" t="s">
        <v>142</v>
      </c>
      <c r="B230" s="4" t="s">
        <v>144</v>
      </c>
      <c r="C230" s="4">
        <v>1</v>
      </c>
      <c r="D230" s="4">
        <v>1</v>
      </c>
      <c r="E230" s="4">
        <v>165</v>
      </c>
      <c r="F230" s="4">
        <v>15</v>
      </c>
      <c r="G230" s="4">
        <v>190</v>
      </c>
      <c r="H230" s="5">
        <f t="shared" si="6"/>
        <v>24.318181818181817</v>
      </c>
      <c r="I230" s="5">
        <f t="shared" si="7"/>
        <v>214.3181818181818</v>
      </c>
      <c r="J230" s="6"/>
      <c r="K230" s="4"/>
      <c r="L230" s="4"/>
    </row>
    <row r="231" spans="1:12" ht="12.75">
      <c r="A231" s="4" t="s">
        <v>142</v>
      </c>
      <c r="B231" s="4" t="s">
        <v>145</v>
      </c>
      <c r="C231" s="4">
        <v>2</v>
      </c>
      <c r="D231" s="4">
        <v>2</v>
      </c>
      <c r="E231" s="4">
        <v>72.72</v>
      </c>
      <c r="F231" s="4">
        <v>15</v>
      </c>
      <c r="G231" s="4">
        <v>168</v>
      </c>
      <c r="H231" s="5">
        <f t="shared" si="6"/>
        <v>48.63636363636363</v>
      </c>
      <c r="I231" s="5">
        <f t="shared" si="7"/>
        <v>216.63636363636363</v>
      </c>
      <c r="J231" s="6"/>
      <c r="K231" s="4"/>
      <c r="L231" s="4"/>
    </row>
    <row r="232" spans="1:12" ht="12.75">
      <c r="A232" s="4" t="s">
        <v>142</v>
      </c>
      <c r="B232" s="4" t="s">
        <v>146</v>
      </c>
      <c r="C232" s="4">
        <v>2</v>
      </c>
      <c r="D232" s="4">
        <v>2</v>
      </c>
      <c r="E232" s="4">
        <v>189</v>
      </c>
      <c r="F232" s="4">
        <v>15</v>
      </c>
      <c r="G232" s="4">
        <v>435</v>
      </c>
      <c r="H232" s="5">
        <f t="shared" si="6"/>
        <v>48.63636363636363</v>
      </c>
      <c r="I232" s="5">
        <f t="shared" si="7"/>
        <v>483.6363636363636</v>
      </c>
      <c r="J232" s="6"/>
      <c r="K232" s="4"/>
      <c r="L232" s="4"/>
    </row>
    <row r="233" spans="1:12" ht="12.75">
      <c r="A233" s="4" t="s">
        <v>142</v>
      </c>
      <c r="B233" s="4" t="s">
        <v>147</v>
      </c>
      <c r="C233" s="4">
        <v>1</v>
      </c>
      <c r="D233" s="4">
        <v>1</v>
      </c>
      <c r="E233" s="4">
        <v>165</v>
      </c>
      <c r="F233" s="4">
        <v>15</v>
      </c>
      <c r="G233" s="4">
        <v>190</v>
      </c>
      <c r="H233" s="5">
        <f t="shared" si="6"/>
        <v>24.318181818181817</v>
      </c>
      <c r="I233" s="5">
        <f t="shared" si="7"/>
        <v>214.3181818181818</v>
      </c>
      <c r="J233" s="6"/>
      <c r="K233" s="4"/>
      <c r="L233" s="4"/>
    </row>
    <row r="234" spans="1:13" ht="12.75">
      <c r="A234" s="4"/>
      <c r="B234" s="4"/>
      <c r="C234" s="4"/>
      <c r="D234" s="4"/>
      <c r="E234" s="4"/>
      <c r="F234" s="4"/>
      <c r="G234" s="4"/>
      <c r="H234" s="5">
        <f t="shared" si="6"/>
        <v>0</v>
      </c>
      <c r="I234" s="7">
        <f>SUM(I228:I233)</f>
        <v>1643.5454545454545</v>
      </c>
      <c r="J234" s="6">
        <v>1494</v>
      </c>
      <c r="K234" s="5">
        <f>J234-I234</f>
        <v>-149.5454545454545</v>
      </c>
      <c r="L234" s="4"/>
      <c r="M234" s="2"/>
    </row>
    <row r="235" spans="1:12" ht="12.75">
      <c r="A235" s="4" t="s">
        <v>148</v>
      </c>
      <c r="B235" s="4" t="s">
        <v>28</v>
      </c>
      <c r="C235" s="4">
        <v>1</v>
      </c>
      <c r="D235" s="4">
        <v>1</v>
      </c>
      <c r="E235" s="4">
        <v>201</v>
      </c>
      <c r="F235" s="4">
        <v>15</v>
      </c>
      <c r="G235" s="4">
        <v>232</v>
      </c>
      <c r="H235" s="5">
        <f t="shared" si="6"/>
        <v>24.318181818181817</v>
      </c>
      <c r="I235" s="5">
        <f t="shared" si="7"/>
        <v>256.3181818181818</v>
      </c>
      <c r="J235" s="6"/>
      <c r="K235" s="4"/>
      <c r="L235" s="4"/>
    </row>
    <row r="236" spans="1:12" ht="12.75">
      <c r="A236" s="4" t="s">
        <v>148</v>
      </c>
      <c r="B236" s="4" t="s">
        <v>15</v>
      </c>
      <c r="C236" s="4">
        <v>1</v>
      </c>
      <c r="D236" s="4">
        <v>1</v>
      </c>
      <c r="E236" s="4">
        <v>150</v>
      </c>
      <c r="F236" s="4">
        <v>15</v>
      </c>
      <c r="G236" s="4">
        <v>173</v>
      </c>
      <c r="H236" s="5">
        <f t="shared" si="6"/>
        <v>24.318181818181817</v>
      </c>
      <c r="I236" s="5">
        <f t="shared" si="7"/>
        <v>197.3181818181818</v>
      </c>
      <c r="J236" s="6"/>
      <c r="K236" s="4"/>
      <c r="L236" s="4"/>
    </row>
    <row r="237" spans="1:12" ht="12.75">
      <c r="A237" s="4" t="s">
        <v>148</v>
      </c>
      <c r="B237" s="4" t="s">
        <v>34</v>
      </c>
      <c r="C237" s="4">
        <v>1</v>
      </c>
      <c r="D237" s="4">
        <v>1</v>
      </c>
      <c r="E237" s="4">
        <v>150</v>
      </c>
      <c r="F237" s="4">
        <v>15</v>
      </c>
      <c r="G237" s="4">
        <v>173</v>
      </c>
      <c r="H237" s="5">
        <f t="shared" si="6"/>
        <v>24.318181818181817</v>
      </c>
      <c r="I237" s="5">
        <f t="shared" si="7"/>
        <v>197.3181818181818</v>
      </c>
      <c r="J237" s="6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5">
        <f t="shared" si="6"/>
        <v>0</v>
      </c>
      <c r="I238" s="7">
        <f>SUM(I235:I237)</f>
        <v>650.9545454545455</v>
      </c>
      <c r="J238" s="6">
        <v>578</v>
      </c>
      <c r="K238" s="12">
        <f>J238-I238</f>
        <v>-72.9545454545455</v>
      </c>
      <c r="L238" s="4">
        <v>73</v>
      </c>
    </row>
    <row r="239" spans="1:12" ht="12.75">
      <c r="A239" s="4" t="s">
        <v>149</v>
      </c>
      <c r="B239" s="4" t="s">
        <v>14</v>
      </c>
      <c r="C239" s="4">
        <v>6</v>
      </c>
      <c r="D239" s="4">
        <v>6</v>
      </c>
      <c r="E239" s="4">
        <v>72.72</v>
      </c>
      <c r="F239" s="4">
        <v>15</v>
      </c>
      <c r="G239" s="4">
        <v>502</v>
      </c>
      <c r="H239" s="5">
        <f t="shared" si="6"/>
        <v>145.9090909090909</v>
      </c>
      <c r="I239" s="5">
        <f t="shared" si="7"/>
        <v>647.9090909090909</v>
      </c>
      <c r="J239" s="6"/>
      <c r="K239" s="4"/>
      <c r="L239" s="4"/>
    </row>
    <row r="240" spans="1:12" ht="12.75">
      <c r="A240" s="4" t="s">
        <v>149</v>
      </c>
      <c r="B240" s="4" t="s">
        <v>150</v>
      </c>
      <c r="C240" s="4">
        <v>1</v>
      </c>
      <c r="D240" s="4">
        <v>1</v>
      </c>
      <c r="E240" s="4">
        <v>165</v>
      </c>
      <c r="F240" s="4">
        <v>15</v>
      </c>
      <c r="G240" s="4">
        <v>190</v>
      </c>
      <c r="H240" s="5">
        <f t="shared" si="6"/>
        <v>24.318181818181817</v>
      </c>
      <c r="I240" s="5">
        <f t="shared" si="7"/>
        <v>214.3181818181818</v>
      </c>
      <c r="J240" s="6"/>
      <c r="K240" s="4"/>
      <c r="L240" s="4"/>
    </row>
    <row r="241" spans="1:12" ht="12.75">
      <c r="A241" s="4" t="s">
        <v>149</v>
      </c>
      <c r="B241" s="4" t="s">
        <v>60</v>
      </c>
      <c r="C241" s="4">
        <v>1</v>
      </c>
      <c r="D241" s="4">
        <v>1</v>
      </c>
      <c r="E241" s="4">
        <v>150</v>
      </c>
      <c r="F241" s="4">
        <v>15</v>
      </c>
      <c r="G241" s="4">
        <v>173</v>
      </c>
      <c r="H241" s="5">
        <f t="shared" si="6"/>
        <v>24.318181818181817</v>
      </c>
      <c r="I241" s="5">
        <f t="shared" si="7"/>
        <v>197.3181818181818</v>
      </c>
      <c r="J241" s="6"/>
      <c r="K241" s="4"/>
      <c r="L241" s="4"/>
    </row>
    <row r="242" spans="1:12" ht="12.75">
      <c r="A242" s="4" t="s">
        <v>149</v>
      </c>
      <c r="B242" s="4" t="s">
        <v>27</v>
      </c>
      <c r="C242" s="4">
        <v>1</v>
      </c>
      <c r="D242" s="4">
        <v>1</v>
      </c>
      <c r="E242" s="4">
        <v>189</v>
      </c>
      <c r="F242" s="4">
        <v>15</v>
      </c>
      <c r="G242" s="4">
        <v>218</v>
      </c>
      <c r="H242" s="5">
        <f t="shared" si="6"/>
        <v>24.318181818181817</v>
      </c>
      <c r="I242" s="5">
        <f t="shared" si="7"/>
        <v>242.3181818181818</v>
      </c>
      <c r="J242" s="6"/>
      <c r="K242" s="4"/>
      <c r="L242" s="4"/>
    </row>
    <row r="243" spans="1:12" ht="12.75">
      <c r="A243" s="4" t="s">
        <v>149</v>
      </c>
      <c r="B243" s="4" t="s">
        <v>151</v>
      </c>
      <c r="C243" s="4">
        <v>1</v>
      </c>
      <c r="D243" s="4">
        <v>1</v>
      </c>
      <c r="E243" s="4">
        <v>150</v>
      </c>
      <c r="F243" s="4">
        <v>15</v>
      </c>
      <c r="G243" s="4">
        <v>173</v>
      </c>
      <c r="H243" s="5">
        <f t="shared" si="6"/>
        <v>24.318181818181817</v>
      </c>
      <c r="I243" s="5">
        <f t="shared" si="7"/>
        <v>197.3181818181818</v>
      </c>
      <c r="J243" s="6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5">
        <f t="shared" si="6"/>
        <v>0</v>
      </c>
      <c r="I244" s="7">
        <f>SUM(I239:I243)</f>
        <v>1499.181818181818</v>
      </c>
      <c r="J244" s="6">
        <v>1256</v>
      </c>
      <c r="K244" s="12">
        <f>J244-I244</f>
        <v>-243.18181818181802</v>
      </c>
      <c r="L244" s="4">
        <v>243</v>
      </c>
    </row>
    <row r="245" spans="1:12" ht="12.75">
      <c r="A245" s="4" t="s">
        <v>152</v>
      </c>
      <c r="B245" s="4" t="s">
        <v>22</v>
      </c>
      <c r="C245" s="4">
        <v>1</v>
      </c>
      <c r="D245" s="4">
        <v>1</v>
      </c>
      <c r="E245" s="4">
        <v>165</v>
      </c>
      <c r="F245" s="4">
        <v>15</v>
      </c>
      <c r="G245" s="4">
        <v>190</v>
      </c>
      <c r="H245" s="5">
        <f t="shared" si="6"/>
        <v>24.318181818181817</v>
      </c>
      <c r="I245" s="5">
        <f t="shared" si="7"/>
        <v>214.3181818181818</v>
      </c>
      <c r="J245" s="6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5">
        <f t="shared" si="6"/>
        <v>0</v>
      </c>
      <c r="I246" s="7">
        <f>SUM(I245)</f>
        <v>214.3181818181818</v>
      </c>
      <c r="J246" s="6">
        <v>190</v>
      </c>
      <c r="K246" s="12">
        <f>J246-I246</f>
        <v>-24.318181818181813</v>
      </c>
      <c r="L246" s="4">
        <v>24</v>
      </c>
    </row>
    <row r="247" spans="1:12" ht="12.75">
      <c r="A247" s="4" t="s">
        <v>153</v>
      </c>
      <c r="B247" s="4" t="s">
        <v>22</v>
      </c>
      <c r="C247" s="4">
        <v>1</v>
      </c>
      <c r="D247" s="4">
        <v>1</v>
      </c>
      <c r="E247" s="4">
        <v>165</v>
      </c>
      <c r="F247" s="4">
        <v>15</v>
      </c>
      <c r="G247" s="4">
        <v>190</v>
      </c>
      <c r="H247" s="5">
        <f t="shared" si="6"/>
        <v>24.318181818181817</v>
      </c>
      <c r="I247" s="5">
        <f t="shared" si="7"/>
        <v>214.3181818181818</v>
      </c>
      <c r="J247" s="6"/>
      <c r="K247" s="4"/>
      <c r="L247" s="4"/>
    </row>
    <row r="248" spans="1:12" ht="12.75">
      <c r="A248" s="4" t="s">
        <v>153</v>
      </c>
      <c r="B248" s="4" t="s">
        <v>154</v>
      </c>
      <c r="C248" s="4">
        <v>1</v>
      </c>
      <c r="D248" s="4">
        <v>1</v>
      </c>
      <c r="E248" s="4">
        <v>136.5</v>
      </c>
      <c r="F248" s="4">
        <v>15</v>
      </c>
      <c r="G248" s="4">
        <v>157</v>
      </c>
      <c r="H248" s="5">
        <f t="shared" si="6"/>
        <v>24.318181818181817</v>
      </c>
      <c r="I248" s="5">
        <f t="shared" si="7"/>
        <v>181.3181818181818</v>
      </c>
      <c r="J248" s="6"/>
      <c r="K248" s="4"/>
      <c r="L248" s="4"/>
    </row>
    <row r="249" spans="1:12" ht="12.75">
      <c r="A249" s="4" t="s">
        <v>153</v>
      </c>
      <c r="B249" s="4" t="s">
        <v>155</v>
      </c>
      <c r="C249" s="4">
        <v>1</v>
      </c>
      <c r="D249" s="4">
        <v>1</v>
      </c>
      <c r="E249" s="4">
        <v>166.4</v>
      </c>
      <c r="F249" s="4">
        <v>15</v>
      </c>
      <c r="G249" s="4">
        <v>192</v>
      </c>
      <c r="H249" s="5">
        <f t="shared" si="6"/>
        <v>24.318181818181817</v>
      </c>
      <c r="I249" s="5">
        <f t="shared" si="7"/>
        <v>216.3181818181818</v>
      </c>
      <c r="J249" s="6"/>
      <c r="K249" s="4"/>
      <c r="L249" s="4"/>
    </row>
    <row r="250" spans="1:12" ht="12.75">
      <c r="A250" s="4" t="s">
        <v>153</v>
      </c>
      <c r="B250" s="4" t="s">
        <v>45</v>
      </c>
      <c r="C250" s="4">
        <v>1</v>
      </c>
      <c r="D250" s="4">
        <v>1</v>
      </c>
      <c r="E250" s="4">
        <v>150</v>
      </c>
      <c r="F250" s="4">
        <v>15</v>
      </c>
      <c r="G250" s="4">
        <v>173</v>
      </c>
      <c r="H250" s="5">
        <f t="shared" si="6"/>
        <v>24.318181818181817</v>
      </c>
      <c r="I250" s="5">
        <f t="shared" si="7"/>
        <v>197.3181818181818</v>
      </c>
      <c r="J250" s="6"/>
      <c r="K250" s="4"/>
      <c r="L250" s="4"/>
    </row>
    <row r="251" spans="1:12" ht="12.75">
      <c r="A251" s="4" t="s">
        <v>153</v>
      </c>
      <c r="B251" s="4" t="s">
        <v>156</v>
      </c>
      <c r="C251" s="4">
        <v>1</v>
      </c>
      <c r="D251" s="4">
        <v>1</v>
      </c>
      <c r="E251" s="4">
        <v>153.4</v>
      </c>
      <c r="F251" s="4">
        <v>15</v>
      </c>
      <c r="G251" s="4">
        <v>177</v>
      </c>
      <c r="H251" s="5">
        <f t="shared" si="6"/>
        <v>24.318181818181817</v>
      </c>
      <c r="I251" s="5">
        <f t="shared" si="7"/>
        <v>201.3181818181818</v>
      </c>
      <c r="J251" s="6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5">
        <f t="shared" si="6"/>
        <v>0</v>
      </c>
      <c r="I252" s="7">
        <f>SUM(I247:I251)</f>
        <v>1010.590909090909</v>
      </c>
      <c r="J252" s="6">
        <v>1000</v>
      </c>
      <c r="K252" s="12">
        <f>J252-I252</f>
        <v>-10.590909090909008</v>
      </c>
      <c r="L252" s="4">
        <v>11</v>
      </c>
    </row>
    <row r="253" spans="1:12" ht="12.75">
      <c r="A253" s="4" t="s">
        <v>157</v>
      </c>
      <c r="B253" s="4" t="s">
        <v>130</v>
      </c>
      <c r="C253" s="4">
        <v>1</v>
      </c>
      <c r="D253" s="4">
        <v>1</v>
      </c>
      <c r="E253" s="4">
        <v>150</v>
      </c>
      <c r="F253" s="4">
        <v>15</v>
      </c>
      <c r="G253" s="4">
        <v>173</v>
      </c>
      <c r="H253" s="5">
        <f t="shared" si="6"/>
        <v>24.318181818181817</v>
      </c>
      <c r="I253" s="5">
        <f t="shared" si="7"/>
        <v>197.3181818181818</v>
      </c>
      <c r="J253" s="6"/>
      <c r="K253" s="4"/>
      <c r="L253" s="4"/>
    </row>
    <row r="254" spans="1:12" ht="12.75">
      <c r="A254" s="4" t="s">
        <v>157</v>
      </c>
      <c r="B254" s="4" t="s">
        <v>80</v>
      </c>
      <c r="C254" s="4">
        <v>5</v>
      </c>
      <c r="D254" s="4">
        <v>5</v>
      </c>
      <c r="E254" s="4">
        <v>201</v>
      </c>
      <c r="F254" s="4">
        <v>0</v>
      </c>
      <c r="G254" s="4">
        <v>1005</v>
      </c>
      <c r="H254" s="5">
        <f t="shared" si="6"/>
        <v>121.59090909090908</v>
      </c>
      <c r="I254" s="5">
        <f t="shared" si="7"/>
        <v>1126.590909090909</v>
      </c>
      <c r="J254" s="6"/>
      <c r="K254" s="4"/>
      <c r="L254" s="4"/>
    </row>
    <row r="255" spans="1:12" ht="12.75">
      <c r="A255" s="4" t="s">
        <v>157</v>
      </c>
      <c r="B255" s="4" t="s">
        <v>158</v>
      </c>
      <c r="C255" s="4">
        <v>1</v>
      </c>
      <c r="D255" s="4">
        <v>1</v>
      </c>
      <c r="E255" s="4">
        <v>150</v>
      </c>
      <c r="F255" s="4">
        <v>15</v>
      </c>
      <c r="G255" s="4">
        <v>173</v>
      </c>
      <c r="H255" s="5">
        <f t="shared" si="6"/>
        <v>24.318181818181817</v>
      </c>
      <c r="I255" s="5">
        <f t="shared" si="7"/>
        <v>197.3181818181818</v>
      </c>
      <c r="J255" s="6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5">
        <f t="shared" si="6"/>
        <v>0</v>
      </c>
      <c r="I256" s="5">
        <f>SUM(I253:I255)</f>
        <v>1521.2272727272725</v>
      </c>
      <c r="J256" s="6"/>
      <c r="K256" s="4"/>
      <c r="L256" s="4"/>
    </row>
    <row r="257" spans="1:12" ht="12.75">
      <c r="A257" s="8" t="s">
        <v>161</v>
      </c>
      <c r="B257" s="4" t="s">
        <v>130</v>
      </c>
      <c r="C257" s="4">
        <v>1</v>
      </c>
      <c r="D257" s="4">
        <v>1</v>
      </c>
      <c r="E257" s="4">
        <v>150</v>
      </c>
      <c r="F257" s="4">
        <v>15</v>
      </c>
      <c r="G257" s="4">
        <v>173</v>
      </c>
      <c r="H257" s="5">
        <f t="shared" si="6"/>
        <v>24.318181818181817</v>
      </c>
      <c r="I257" s="5">
        <f t="shared" si="7"/>
        <v>197.3181818181818</v>
      </c>
      <c r="J257" s="6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6"/>
      <c r="K258" s="4"/>
      <c r="L258" s="4"/>
    </row>
    <row r="259" spans="2:7" ht="12.75">
      <c r="B259" s="9"/>
      <c r="C259" s="9"/>
      <c r="D259" s="9">
        <f>SUM(D2:D257)</f>
        <v>242</v>
      </c>
      <c r="E259" s="9"/>
      <c r="F259" s="9"/>
      <c r="G259" s="9"/>
    </row>
    <row r="260" spans="2:7" ht="12.75">
      <c r="B260" s="9"/>
      <c r="C260" s="9"/>
      <c r="D260" s="9"/>
      <c r="E260" s="9"/>
      <c r="F260" s="9"/>
      <c r="G260" s="9"/>
    </row>
    <row r="261" spans="2:7" ht="12.75">
      <c r="B261" s="9"/>
      <c r="C261" s="9">
        <v>5885</v>
      </c>
      <c r="D261" s="9"/>
      <c r="E261" s="9"/>
      <c r="F261" s="9"/>
      <c r="G261" s="9"/>
    </row>
    <row r="262" spans="2:7" ht="12.75">
      <c r="B262" s="9">
        <v>41495.84</v>
      </c>
      <c r="C262" s="9"/>
      <c r="D262" s="9"/>
      <c r="E262" s="9"/>
      <c r="F262" s="9"/>
      <c r="G262" s="9"/>
    </row>
    <row r="263" spans="2:7" ht="12.75">
      <c r="B263" s="9"/>
      <c r="C263" s="9"/>
      <c r="D263" s="9"/>
      <c r="E263" s="9">
        <f>C261/D259</f>
        <v>24.318181818181817</v>
      </c>
      <c r="F263" s="9"/>
      <c r="G263" s="9"/>
    </row>
    <row r="264" spans="2:7" ht="12.75">
      <c r="B264" s="9"/>
      <c r="C264" s="9"/>
      <c r="D264" s="9"/>
      <c r="E264" s="9"/>
      <c r="F264" s="9"/>
      <c r="G264" s="9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2016-02-29T14:29:58Z</dcterms:created>
  <dcterms:modified xsi:type="dcterms:W3CDTF">2016-03-03T03:47:25Z</dcterms:modified>
  <cp:category/>
  <cp:version/>
  <cp:contentType/>
  <cp:contentStatus/>
</cp:coreProperties>
</file>