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26588" sheetId="1" r:id="rId1"/>
  </sheets>
  <definedNames/>
  <calcPr fullCalcOnLoad="1"/>
</workbook>
</file>

<file path=xl/sharedStrings.xml><?xml version="1.0" encoding="utf-8"?>
<sst xmlns="http://schemas.openxmlformats.org/spreadsheetml/2006/main" count="497" uniqueCount="200">
  <si>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</si>
  <si>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</si>
  <si>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</si>
  <si>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</si>
  <si>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</si>
  <si>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</si>
  <si>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</si>
  <si>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</si>
  <si>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*Евгешка*</t>
  </si>
  <si>
    <t>сок яблоко сладкое 5 кг 226,80 руб. кг</t>
  </si>
  <si>
    <t>Сок Ананас цена 411,75 руб очень вкусный!</t>
  </si>
  <si>
    <t>Anastasi_Y</t>
  </si>
  <si>
    <t>Сок Яблоко сладкое</t>
  </si>
  <si>
    <t>Сок Апельсин</t>
  </si>
  <si>
    <t>angelok</t>
  </si>
  <si>
    <t>сок апельсин</t>
  </si>
  <si>
    <t>сироп голубой кюрасао</t>
  </si>
  <si>
    <t>Aprill</t>
  </si>
  <si>
    <t>chereshnja</t>
  </si>
  <si>
    <t>Топпинг клубника 1кг</t>
  </si>
  <si>
    <t>Chocolat</t>
  </si>
  <si>
    <t>Сок Яблоко кислое (зеленое яблоко)</t>
  </si>
  <si>
    <t>evgenievna</t>
  </si>
  <si>
    <t>Пюре томатное</t>
  </si>
  <si>
    <t>Пюре тыква</t>
  </si>
  <si>
    <t>Сок Ананас</t>
  </si>
  <si>
    <t>Felis</t>
  </si>
  <si>
    <t>Сироп зеленое яблоко</t>
  </si>
  <si>
    <t>Fuksiya</t>
  </si>
  <si>
    <t>Сироп Мята</t>
  </si>
  <si>
    <t>Сироп голубой кюрасао</t>
  </si>
  <si>
    <t>Сироп Айриш крим</t>
  </si>
  <si>
    <t>Сироп Гренадин</t>
  </si>
  <si>
    <t>Galina21</t>
  </si>
  <si>
    <t>imr9</t>
  </si>
  <si>
    <t>сок грушевый</t>
  </si>
  <si>
    <t>Сок Яблоко сладкое цена</t>
  </si>
  <si>
    <t>Сок виноградный белый</t>
  </si>
  <si>
    <t>сок мандарин</t>
  </si>
  <si>
    <t>Сок Мультифрукт</t>
  </si>
  <si>
    <t>Irina Y</t>
  </si>
  <si>
    <t>Айриш крим сироп 1 кг (пластик)</t>
  </si>
  <si>
    <t>Сироп Гренадин  1 кг</t>
  </si>
  <si>
    <t>Irina8.08</t>
  </si>
  <si>
    <t>i_malinka</t>
  </si>
  <si>
    <t>Топпинг клубника 1кг 220 руб</t>
  </si>
  <si>
    <t>jahve</t>
  </si>
  <si>
    <t>Сок грушевый цена 399руб</t>
  </si>
  <si>
    <t>Яблоко сладкое.</t>
  </si>
  <si>
    <t>Сок Яблоко сладкое цена 252руб</t>
  </si>
  <si>
    <t>Сок Яблоко кислое (зеленое яблоко) цена 298руб</t>
  </si>
  <si>
    <t>Яблоко кислое</t>
  </si>
  <si>
    <t>Karina5555</t>
  </si>
  <si>
    <t>Karsten_ka</t>
  </si>
  <si>
    <t>пюре томат</t>
  </si>
  <si>
    <t>Katerinushka</t>
  </si>
  <si>
    <t>Сок Яблоко кислое (зеленое яблоко) 1 кг</t>
  </si>
  <si>
    <t>Апельсиновый концентрированный сок 1 кг</t>
  </si>
  <si>
    <t>Kissуля2009</t>
  </si>
  <si>
    <t>Сироп Мохито</t>
  </si>
  <si>
    <t>Kitia</t>
  </si>
  <si>
    <t>сироп лимонный</t>
  </si>
  <si>
    <t>сироп мята</t>
  </si>
  <si>
    <t>klepishka</t>
  </si>
  <si>
    <t>Сок мандарин</t>
  </si>
  <si>
    <t>Kosha</t>
  </si>
  <si>
    <t>L@n@ b!ond!</t>
  </si>
  <si>
    <t>LazarevaElena</t>
  </si>
  <si>
    <t>пюре Томат</t>
  </si>
  <si>
    <t>Leka79</t>
  </si>
  <si>
    <t>Сироп Клубника</t>
  </si>
  <si>
    <t>Сироп вишневый</t>
  </si>
  <si>
    <t>Londine</t>
  </si>
  <si>
    <t>Топпинг Шоколад 1кг</t>
  </si>
  <si>
    <t>Manula</t>
  </si>
  <si>
    <t>Maros3</t>
  </si>
  <si>
    <t>Гренадин сироп 1 кг (пластик)</t>
  </si>
  <si>
    <t>Тыква пюре 0,9 кг</t>
  </si>
  <si>
    <t>Maya2004-2007</t>
  </si>
  <si>
    <t>Яблоко сладкое</t>
  </si>
  <si>
    <t>Medi</t>
  </si>
  <si>
    <t>meergruen</t>
  </si>
  <si>
    <t>сироп Мохито</t>
  </si>
  <si>
    <t>пюре Тыква</t>
  </si>
  <si>
    <t>Топпинг Шоколад 1 кг</t>
  </si>
  <si>
    <t>musyk</t>
  </si>
  <si>
    <t>Пюре томатное Цена 92руб</t>
  </si>
  <si>
    <t>Пюре тыква цена 57,50руб</t>
  </si>
  <si>
    <t>na$tenka</t>
  </si>
  <si>
    <t>Nataliaaaaa</t>
  </si>
  <si>
    <t>сироп гренадин</t>
  </si>
  <si>
    <t>Natalya771</t>
  </si>
  <si>
    <t>Natusyalapusya</t>
  </si>
  <si>
    <t>Сок яблоко кислое ( зеленое яблоко)</t>
  </si>
  <si>
    <t>пюре тыква</t>
  </si>
  <si>
    <t>Сок грушевый</t>
  </si>
  <si>
    <t>Newlinn</t>
  </si>
  <si>
    <t>пюре томатное</t>
  </si>
  <si>
    <t>nirami</t>
  </si>
  <si>
    <t>Шиповник концентрированный сок 1 кг</t>
  </si>
  <si>
    <t>Мандарин концентрированный сок 1 кг</t>
  </si>
  <si>
    <t>Тыква пюре 0,9 кг (бут) 57,5</t>
  </si>
  <si>
    <t>Мультифруктовый концентрированный сок 1 кг</t>
  </si>
  <si>
    <t>ol.max</t>
  </si>
  <si>
    <t>Сок виноградный белый цена 400руб</t>
  </si>
  <si>
    <t>яблоко кислое</t>
  </si>
  <si>
    <t>Pelenka</t>
  </si>
  <si>
    <t>rcracadem</t>
  </si>
  <si>
    <t>сок Мультифрукт</t>
  </si>
  <si>
    <t>Сок томатный с солью ,со сладким перцем и острым перцем 3л (бегинбокс)</t>
  </si>
  <si>
    <t>сок Яблоко кислое</t>
  </si>
  <si>
    <t>Rimm@</t>
  </si>
  <si>
    <t>Сок Яблоко кислое</t>
  </si>
  <si>
    <t>Rina84</t>
  </si>
  <si>
    <t>Roza_</t>
  </si>
  <si>
    <t>Персик пюре</t>
  </si>
  <si>
    <t>Грушевый</t>
  </si>
  <si>
    <t>Samsara</t>
  </si>
  <si>
    <t>Сироп Арбузный</t>
  </si>
  <si>
    <t>screw-nut</t>
  </si>
  <si>
    <t>sempolia</t>
  </si>
  <si>
    <t>shilko</t>
  </si>
  <si>
    <t>Сироп голубой кюрасао цена 150руб</t>
  </si>
  <si>
    <t>Tigrenok91</t>
  </si>
  <si>
    <t>tomila</t>
  </si>
  <si>
    <t>vetochk</t>
  </si>
  <si>
    <t>Zosja</t>
  </si>
  <si>
    <t>Алюра</t>
  </si>
  <si>
    <t>сироп Амаретто</t>
  </si>
  <si>
    <t>Амви</t>
  </si>
  <si>
    <t>Виноградный белый</t>
  </si>
  <si>
    <t>сок Ананас</t>
  </si>
  <si>
    <t>Анна 1979</t>
  </si>
  <si>
    <t>Сироп клубника</t>
  </si>
  <si>
    <t>АриИнна</t>
  </si>
  <si>
    <t>Велена)</t>
  </si>
  <si>
    <t>Сок яблоко сладкое</t>
  </si>
  <si>
    <t>ВЕНЕРА_АНГЕЛ</t>
  </si>
  <si>
    <t>Сок Яблоко сладкое 1 кг</t>
  </si>
  <si>
    <t>сок виноградный белый</t>
  </si>
  <si>
    <t>Амаретто сироп 1 кг (пластик)</t>
  </si>
  <si>
    <t>Влюбленная бибизьяна</t>
  </si>
  <si>
    <t>Гленвитол</t>
  </si>
  <si>
    <t>Даруся</t>
  </si>
  <si>
    <t>персик пюре</t>
  </si>
  <si>
    <t>Сироп Амаретто</t>
  </si>
  <si>
    <t>Дракон 2012</t>
  </si>
  <si>
    <t>Звездёна</t>
  </si>
  <si>
    <t>Персик пюре 900гр</t>
  </si>
  <si>
    <t>Карие глаза</t>
  </si>
  <si>
    <t>Котя П</t>
  </si>
  <si>
    <t>сироп клубника</t>
  </si>
  <si>
    <t>сок ананас</t>
  </si>
  <si>
    <t>Кофейная барышня</t>
  </si>
  <si>
    <t>ЛеДуся</t>
  </si>
  <si>
    <t>мама Галя 25</t>
  </si>
  <si>
    <t>Марина markiss</t>
  </si>
  <si>
    <t>Шиповниковый концентрированный сок канистра 5 кг</t>
  </si>
  <si>
    <t>Миллениум</t>
  </si>
  <si>
    <t>сок Яблоко кислое (зеленое яблоко</t>
  </si>
  <si>
    <t>НаTа</t>
  </si>
  <si>
    <t>Сироп малиновый</t>
  </si>
  <si>
    <t>Сироп лимонный</t>
  </si>
  <si>
    <t>Наташа_84</t>
  </si>
  <si>
    <t>сироп вишневый</t>
  </si>
  <si>
    <t>сироп арбуз</t>
  </si>
  <si>
    <t>сироп зеленое яблоко</t>
  </si>
  <si>
    <t>Оксана Борисова</t>
  </si>
  <si>
    <t>Сироп мохито</t>
  </si>
  <si>
    <t>Ольга315</t>
  </si>
  <si>
    <t>осень@03</t>
  </si>
  <si>
    <t>Родина-мать</t>
  </si>
  <si>
    <t>Рустик</t>
  </si>
  <si>
    <t>Рыжая Абрикоска</t>
  </si>
  <si>
    <t>Рябинка25</t>
  </si>
  <si>
    <t>сироп Зеленое яблоко</t>
  </si>
  <si>
    <t>светася</t>
  </si>
  <si>
    <t>Стрелец-Л</t>
  </si>
  <si>
    <t>сироп лимон</t>
  </si>
  <si>
    <t>ТАНГО 1961</t>
  </si>
  <si>
    <t>Юльчик12</t>
  </si>
  <si>
    <t>Сок мультифрукт</t>
  </si>
  <si>
    <t>Сок апельсин</t>
  </si>
  <si>
    <t>Юля 10.06</t>
  </si>
  <si>
    <t>Голубой кюрасао 1 кг (пластик)   150,00 руб.</t>
  </si>
  <si>
    <t>Юрист-Новосибирск</t>
  </si>
  <si>
    <t>Сок томатный с солью ,со сладким перцем и острым перцем 3л (бегинбокс) 139,68 руб.</t>
  </si>
  <si>
    <t>Яном</t>
  </si>
  <si>
    <t>Я_Наталька</t>
  </si>
  <si>
    <t>Сироп голубой кюрасао цена</t>
  </si>
  <si>
    <t>_Дарья_</t>
  </si>
  <si>
    <t>Итого</t>
  </si>
  <si>
    <t>Оплата</t>
  </si>
  <si>
    <t>Долг/переплата</t>
  </si>
  <si>
    <t>Оплата ТР</t>
  </si>
  <si>
    <t>кг</t>
  </si>
  <si>
    <t>депоз 63 включ</t>
  </si>
  <si>
    <t xml:space="preserve"> включила</t>
  </si>
  <si>
    <t>депоз 44р</t>
  </si>
  <si>
    <t>долг 2р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</si>
</sst>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13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1" fontId="21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6.00390625" style="0" customWidth="1"/>
    <col min="9" max="11" width="11.140625" style="0" customWidth="1"/>
    <col min="12" max="12" width="9.7109375" style="0" customWidth="1"/>
    <col min="13" max="13" width="10.8515625" style="0" customWidth="1"/>
  </cols>
  <sheetData>
    <row r="1" spans="1:13" s="1" customFormat="1" ht="25.5">
      <c r="A1" s="4" t="s">
        <v>0</v>
      </c>
      <c r="B1" s="4" t="s">
        <v>1</v>
      </c>
      <c r="C1" s="4" t="s">
        <v>2</v>
      </c>
      <c r="D1" s="4" t="s">
        <v>195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191</v>
      </c>
      <c r="J1" s="4" t="s">
        <v>192</v>
      </c>
      <c r="K1" s="5" t="s">
        <v>193</v>
      </c>
      <c r="L1" s="5" t="s">
        <v>194</v>
      </c>
      <c r="M1" s="5" t="s">
        <v>7</v>
      </c>
    </row>
    <row r="2" spans="1:13" ht="12.75">
      <c r="A2" s="2" t="s">
        <v>8</v>
      </c>
      <c r="B2" s="2" t="s">
        <v>9</v>
      </c>
      <c r="C2" s="2">
        <v>5</v>
      </c>
      <c r="D2" s="2">
        <v>5</v>
      </c>
      <c r="E2" s="2">
        <v>226.8</v>
      </c>
      <c r="F2" s="2">
        <v>12</v>
      </c>
      <c r="G2" s="2">
        <v>1271</v>
      </c>
      <c r="H2" s="3">
        <f>G$334*D2</f>
        <v>96.87507374631268</v>
      </c>
      <c r="I2" s="3">
        <f>H2+G2</f>
        <v>1367.8750737463126</v>
      </c>
      <c r="J2" s="2"/>
      <c r="K2" s="2"/>
      <c r="L2" s="2"/>
      <c r="M2" s="2"/>
    </row>
    <row r="3" spans="1:13" ht="12.75">
      <c r="A3" s="2" t="s">
        <v>8</v>
      </c>
      <c r="B3" s="2" t="s">
        <v>10</v>
      </c>
      <c r="C3" s="2">
        <v>1</v>
      </c>
      <c r="D3" s="2">
        <v>1</v>
      </c>
      <c r="E3" s="2">
        <v>411.75</v>
      </c>
      <c r="F3" s="2">
        <v>12</v>
      </c>
      <c r="G3" s="2">
        <v>462</v>
      </c>
      <c r="H3" s="3">
        <f aca="true" t="shared" si="0" ref="H3:H66">G$334*D3</f>
        <v>19.375014749262537</v>
      </c>
      <c r="I3" s="3">
        <f aca="true" t="shared" si="1" ref="I3:I66">H3+G3</f>
        <v>481.37501474926256</v>
      </c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3">
        <f t="shared" si="0"/>
        <v>0</v>
      </c>
      <c r="I4" s="6">
        <f>SUM(I2:I3)</f>
        <v>1849.2500884955753</v>
      </c>
      <c r="J4" s="2">
        <v>1733</v>
      </c>
      <c r="K4" s="3">
        <f>J4-I4</f>
        <v>-116.25008849557526</v>
      </c>
      <c r="L4" s="2"/>
      <c r="M4" s="2"/>
    </row>
    <row r="5" spans="1:13" ht="12.75">
      <c r="A5" s="2" t="s">
        <v>11</v>
      </c>
      <c r="B5" s="2" t="s">
        <v>12</v>
      </c>
      <c r="C5" s="2">
        <v>1</v>
      </c>
      <c r="D5" s="2">
        <v>1</v>
      </c>
      <c r="E5" s="2">
        <v>252</v>
      </c>
      <c r="F5" s="2">
        <v>12</v>
      </c>
      <c r="G5" s="2">
        <v>283</v>
      </c>
      <c r="H5" s="3">
        <f t="shared" si="0"/>
        <v>19.375014749262537</v>
      </c>
      <c r="I5" s="3">
        <f t="shared" si="1"/>
        <v>302.37501474926256</v>
      </c>
      <c r="J5" s="2"/>
      <c r="K5" s="2"/>
      <c r="L5" s="2"/>
      <c r="M5" s="2"/>
    </row>
    <row r="6" spans="1:13" ht="12.75">
      <c r="A6" s="2" t="s">
        <v>11</v>
      </c>
      <c r="B6" s="2" t="s">
        <v>13</v>
      </c>
      <c r="C6" s="2">
        <v>1</v>
      </c>
      <c r="D6" s="2">
        <v>1</v>
      </c>
      <c r="E6" s="2">
        <v>450</v>
      </c>
      <c r="F6" s="2">
        <v>12</v>
      </c>
      <c r="G6" s="2">
        <v>504</v>
      </c>
      <c r="H6" s="3">
        <f t="shared" si="0"/>
        <v>19.375014749262537</v>
      </c>
      <c r="I6" s="3">
        <f t="shared" si="1"/>
        <v>523.3750147492625</v>
      </c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3">
        <f t="shared" si="0"/>
        <v>0</v>
      </c>
      <c r="I7" s="6">
        <f>SUM(I5:I6)</f>
        <v>825.750029498525</v>
      </c>
      <c r="J7" s="2">
        <v>787</v>
      </c>
      <c r="K7" s="9">
        <f>J7-I7</f>
        <v>-38.75002949852501</v>
      </c>
      <c r="L7" s="2"/>
      <c r="M7" s="2">
        <v>39</v>
      </c>
    </row>
    <row r="8" spans="1:13" ht="12.75">
      <c r="A8" s="2" t="s">
        <v>14</v>
      </c>
      <c r="B8" s="2" t="s">
        <v>13</v>
      </c>
      <c r="C8" s="2">
        <v>1</v>
      </c>
      <c r="D8" s="2">
        <v>1</v>
      </c>
      <c r="E8" s="2">
        <v>450</v>
      </c>
      <c r="F8" s="2">
        <v>12</v>
      </c>
      <c r="G8" s="2">
        <v>504</v>
      </c>
      <c r="H8" s="3">
        <f t="shared" si="0"/>
        <v>19.375014749262537</v>
      </c>
      <c r="I8" s="3">
        <f t="shared" si="1"/>
        <v>523.3750147492625</v>
      </c>
      <c r="J8" s="2"/>
      <c r="K8" s="2"/>
      <c r="L8" s="2"/>
      <c r="M8" s="2"/>
    </row>
    <row r="9" spans="1:13" ht="12.75">
      <c r="A9" s="2" t="s">
        <v>14</v>
      </c>
      <c r="B9" s="2" t="s">
        <v>15</v>
      </c>
      <c r="C9" s="2">
        <v>1</v>
      </c>
      <c r="D9" s="2">
        <v>1</v>
      </c>
      <c r="E9" s="2">
        <v>450</v>
      </c>
      <c r="F9" s="2">
        <v>12</v>
      </c>
      <c r="G9" s="2">
        <v>504</v>
      </c>
      <c r="H9" s="3">
        <f t="shared" si="0"/>
        <v>19.375014749262537</v>
      </c>
      <c r="I9" s="3">
        <f t="shared" si="1"/>
        <v>523.3750147492625</v>
      </c>
      <c r="J9" s="2"/>
      <c r="K9" s="2"/>
      <c r="L9" s="2"/>
      <c r="M9" s="2"/>
    </row>
    <row r="10" spans="1:13" ht="12.75">
      <c r="A10" s="2" t="s">
        <v>14</v>
      </c>
      <c r="B10" s="2" t="s">
        <v>16</v>
      </c>
      <c r="C10" s="2">
        <v>1</v>
      </c>
      <c r="D10" s="2">
        <v>1</v>
      </c>
      <c r="E10" s="2">
        <v>150</v>
      </c>
      <c r="F10" s="2">
        <v>12</v>
      </c>
      <c r="G10" s="2">
        <v>168</v>
      </c>
      <c r="H10" s="3">
        <f t="shared" si="0"/>
        <v>19.375014749262537</v>
      </c>
      <c r="I10" s="3">
        <f t="shared" si="1"/>
        <v>187.37501474926253</v>
      </c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3">
        <f t="shared" si="0"/>
        <v>0</v>
      </c>
      <c r="I11" s="6">
        <f>SUM(I8:I10)</f>
        <v>1234.1250442477876</v>
      </c>
      <c r="J11" s="2">
        <v>1176</v>
      </c>
      <c r="K11" s="9">
        <f>J11-I11</f>
        <v>-58.12504424778763</v>
      </c>
      <c r="L11" s="2"/>
      <c r="M11" s="2">
        <v>58</v>
      </c>
    </row>
    <row r="12" spans="1:13" ht="12.75">
      <c r="A12" s="2" t="s">
        <v>17</v>
      </c>
      <c r="B12" s="2" t="s">
        <v>12</v>
      </c>
      <c r="C12" s="2">
        <v>2</v>
      </c>
      <c r="D12" s="2">
        <v>2</v>
      </c>
      <c r="E12" s="2">
        <v>252</v>
      </c>
      <c r="F12" s="2">
        <v>12</v>
      </c>
      <c r="G12" s="2">
        <v>565</v>
      </c>
      <c r="H12" s="3">
        <f t="shared" si="0"/>
        <v>38.75002949852507</v>
      </c>
      <c r="I12" s="3">
        <f t="shared" si="1"/>
        <v>603.7500294985251</v>
      </c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3">
        <f t="shared" si="0"/>
        <v>0</v>
      </c>
      <c r="I13" s="6">
        <f>SUM(I12)</f>
        <v>603.7500294985251</v>
      </c>
      <c r="J13" s="2">
        <v>565</v>
      </c>
      <c r="K13" s="9">
        <f>J13-I13</f>
        <v>-38.75002949852512</v>
      </c>
      <c r="L13" s="2"/>
      <c r="M13" s="10">
        <v>58</v>
      </c>
    </row>
    <row r="14" spans="1:13" ht="12.75">
      <c r="A14" s="2" t="s">
        <v>18</v>
      </c>
      <c r="B14" s="2" t="s">
        <v>19</v>
      </c>
      <c r="C14" s="2">
        <v>1</v>
      </c>
      <c r="D14" s="2">
        <v>1</v>
      </c>
      <c r="E14" s="2">
        <v>220</v>
      </c>
      <c r="F14" s="2">
        <v>12</v>
      </c>
      <c r="G14" s="2">
        <v>247</v>
      </c>
      <c r="H14" s="3">
        <f t="shared" si="0"/>
        <v>19.375014749262537</v>
      </c>
      <c r="I14" s="3">
        <f t="shared" si="1"/>
        <v>266.37501474926256</v>
      </c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3">
        <f t="shared" si="0"/>
        <v>0</v>
      </c>
      <c r="I15" s="6">
        <f>SUM(I14)</f>
        <v>266.37501474926256</v>
      </c>
      <c r="J15" s="2">
        <v>247</v>
      </c>
      <c r="K15" s="9">
        <f>J15-I15</f>
        <v>-19.37501474926256</v>
      </c>
      <c r="L15" s="2"/>
      <c r="M15" s="2">
        <v>19</v>
      </c>
    </row>
    <row r="16" spans="1:13" ht="12.75">
      <c r="A16" s="2" t="s">
        <v>20</v>
      </c>
      <c r="B16" s="2" t="s">
        <v>21</v>
      </c>
      <c r="C16" s="2">
        <v>1</v>
      </c>
      <c r="D16" s="2">
        <v>1</v>
      </c>
      <c r="E16" s="2">
        <v>298</v>
      </c>
      <c r="F16" s="2">
        <v>12</v>
      </c>
      <c r="G16" s="2">
        <v>334</v>
      </c>
      <c r="H16" s="3">
        <f t="shared" si="0"/>
        <v>19.375014749262537</v>
      </c>
      <c r="I16" s="3">
        <f t="shared" si="1"/>
        <v>353.37501474926256</v>
      </c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3">
        <f t="shared" si="0"/>
        <v>0</v>
      </c>
      <c r="I17" s="6">
        <f>SUM(I16)</f>
        <v>353.37501474926256</v>
      </c>
      <c r="J17" s="2">
        <v>334</v>
      </c>
      <c r="K17" s="3">
        <f>J17-I17</f>
        <v>-19.37501474926256</v>
      </c>
      <c r="L17" s="2"/>
      <c r="M17" s="2"/>
    </row>
    <row r="18" spans="1:13" ht="12.75">
      <c r="A18" s="2" t="s">
        <v>22</v>
      </c>
      <c r="B18" s="2" t="s">
        <v>23</v>
      </c>
      <c r="C18" s="2">
        <v>2</v>
      </c>
      <c r="D18" s="2">
        <v>2</v>
      </c>
      <c r="E18" s="2">
        <v>92</v>
      </c>
      <c r="F18" s="2">
        <v>12</v>
      </c>
      <c r="G18" s="2">
        <v>207</v>
      </c>
      <c r="H18" s="3">
        <f t="shared" si="0"/>
        <v>38.75002949852507</v>
      </c>
      <c r="I18" s="3">
        <f t="shared" si="1"/>
        <v>245.75002949852507</v>
      </c>
      <c r="J18" s="2"/>
      <c r="K18" s="2"/>
      <c r="L18" s="2"/>
      <c r="M18" s="2"/>
    </row>
    <row r="19" spans="1:13" ht="12.75">
      <c r="A19" s="2" t="s">
        <v>22</v>
      </c>
      <c r="B19" s="2" t="s">
        <v>24</v>
      </c>
      <c r="C19" s="2">
        <v>1</v>
      </c>
      <c r="D19" s="2">
        <v>1</v>
      </c>
      <c r="E19" s="2">
        <v>57.5</v>
      </c>
      <c r="F19" s="2">
        <v>12</v>
      </c>
      <c r="G19" s="2">
        <v>65</v>
      </c>
      <c r="H19" s="3">
        <f t="shared" si="0"/>
        <v>19.375014749262537</v>
      </c>
      <c r="I19" s="3">
        <f t="shared" si="1"/>
        <v>84.37501474926253</v>
      </c>
      <c r="J19" s="2"/>
      <c r="K19" s="2"/>
      <c r="L19" s="2"/>
      <c r="M19" s="2"/>
    </row>
    <row r="20" spans="1:13" ht="12.75">
      <c r="A20" s="2" t="s">
        <v>22</v>
      </c>
      <c r="B20" s="2" t="s">
        <v>25</v>
      </c>
      <c r="C20" s="2">
        <v>1</v>
      </c>
      <c r="D20" s="2">
        <v>1</v>
      </c>
      <c r="E20" s="2">
        <v>411.75</v>
      </c>
      <c r="F20" s="2">
        <v>12</v>
      </c>
      <c r="G20" s="2">
        <v>462</v>
      </c>
      <c r="H20" s="3">
        <f t="shared" si="0"/>
        <v>19.375014749262537</v>
      </c>
      <c r="I20" s="3">
        <f t="shared" si="1"/>
        <v>481.37501474926256</v>
      </c>
      <c r="J20" s="2"/>
      <c r="K20" s="2"/>
      <c r="L20" s="2"/>
      <c r="M20" s="2"/>
    </row>
    <row r="21" spans="1:13" ht="12.75">
      <c r="A21" s="2" t="s">
        <v>22</v>
      </c>
      <c r="B21" s="2" t="s">
        <v>12</v>
      </c>
      <c r="C21" s="2">
        <v>1</v>
      </c>
      <c r="D21" s="2">
        <v>1</v>
      </c>
      <c r="E21" s="2">
        <v>252</v>
      </c>
      <c r="F21" s="2">
        <v>12</v>
      </c>
      <c r="G21" s="2">
        <v>283</v>
      </c>
      <c r="H21" s="3">
        <f t="shared" si="0"/>
        <v>19.375014749262537</v>
      </c>
      <c r="I21" s="3">
        <f t="shared" si="1"/>
        <v>302.37501474926256</v>
      </c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3">
        <f t="shared" si="0"/>
        <v>0</v>
      </c>
      <c r="I22" s="6">
        <f>SUM(I18:I21)</f>
        <v>1113.8750737463129</v>
      </c>
      <c r="J22" s="2">
        <v>1017</v>
      </c>
      <c r="K22" s="9">
        <f>J22-I22</f>
        <v>-96.87507374631286</v>
      </c>
      <c r="L22" s="2"/>
      <c r="M22" s="2">
        <v>97</v>
      </c>
    </row>
    <row r="23" spans="1:13" ht="12.75">
      <c r="A23" s="2" t="s">
        <v>26</v>
      </c>
      <c r="B23" s="2" t="s">
        <v>27</v>
      </c>
      <c r="C23" s="2">
        <v>1</v>
      </c>
      <c r="D23" s="2">
        <v>1</v>
      </c>
      <c r="E23" s="2">
        <v>150</v>
      </c>
      <c r="F23" s="2">
        <v>12</v>
      </c>
      <c r="G23" s="2">
        <v>168</v>
      </c>
      <c r="H23" s="3">
        <f t="shared" si="0"/>
        <v>19.375014749262537</v>
      </c>
      <c r="I23" s="3">
        <f t="shared" si="1"/>
        <v>187.37501474926253</v>
      </c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3">
        <f t="shared" si="0"/>
        <v>0</v>
      </c>
      <c r="I24" s="6">
        <f>SUM(I23)</f>
        <v>187.37501474926253</v>
      </c>
      <c r="J24" s="2">
        <v>168</v>
      </c>
      <c r="K24" s="3">
        <f>J24-I24</f>
        <v>-19.375014749262533</v>
      </c>
      <c r="L24" s="2"/>
      <c r="M24" s="2"/>
    </row>
    <row r="25" spans="1:13" ht="12.75">
      <c r="A25" s="2" t="s">
        <v>28</v>
      </c>
      <c r="B25" s="2" t="s">
        <v>23</v>
      </c>
      <c r="C25" s="2">
        <v>1</v>
      </c>
      <c r="D25" s="2">
        <v>1</v>
      </c>
      <c r="E25" s="2">
        <v>92</v>
      </c>
      <c r="F25" s="2">
        <v>12</v>
      </c>
      <c r="G25" s="2">
        <v>104</v>
      </c>
      <c r="H25" s="3">
        <f t="shared" si="0"/>
        <v>19.375014749262537</v>
      </c>
      <c r="I25" s="3">
        <f t="shared" si="1"/>
        <v>123.37501474926253</v>
      </c>
      <c r="J25" s="2"/>
      <c r="K25" s="2"/>
      <c r="L25" s="2"/>
      <c r="M25" s="2"/>
    </row>
    <row r="26" spans="1:13" ht="12.75">
      <c r="A26" s="2" t="s">
        <v>28</v>
      </c>
      <c r="B26" s="2" t="s">
        <v>29</v>
      </c>
      <c r="C26" s="2">
        <v>1</v>
      </c>
      <c r="D26" s="2">
        <v>1</v>
      </c>
      <c r="E26" s="2">
        <v>150</v>
      </c>
      <c r="F26" s="2">
        <v>12</v>
      </c>
      <c r="G26" s="2">
        <v>168</v>
      </c>
      <c r="H26" s="3">
        <f t="shared" si="0"/>
        <v>19.375014749262537</v>
      </c>
      <c r="I26" s="3">
        <f t="shared" si="1"/>
        <v>187.37501474926253</v>
      </c>
      <c r="J26" s="2"/>
      <c r="K26" s="2"/>
      <c r="L26" s="2"/>
      <c r="M26" s="2"/>
    </row>
    <row r="27" spans="1:13" ht="12.75">
      <c r="A27" s="2" t="s">
        <v>28</v>
      </c>
      <c r="B27" s="2" t="s">
        <v>30</v>
      </c>
      <c r="C27" s="2">
        <v>1</v>
      </c>
      <c r="D27" s="2">
        <v>1</v>
      </c>
      <c r="E27" s="2">
        <v>150</v>
      </c>
      <c r="F27" s="2">
        <v>12</v>
      </c>
      <c r="G27" s="2">
        <v>168</v>
      </c>
      <c r="H27" s="3">
        <f t="shared" si="0"/>
        <v>19.375014749262537</v>
      </c>
      <c r="I27" s="3">
        <f t="shared" si="1"/>
        <v>187.37501474926253</v>
      </c>
      <c r="J27" s="2"/>
      <c r="K27" s="2"/>
      <c r="L27" s="2"/>
      <c r="M27" s="2"/>
    </row>
    <row r="28" spans="1:13" ht="12.75">
      <c r="A28" s="2" t="s">
        <v>28</v>
      </c>
      <c r="B28" s="2" t="s">
        <v>31</v>
      </c>
      <c r="C28" s="2">
        <v>1</v>
      </c>
      <c r="D28" s="2">
        <v>1</v>
      </c>
      <c r="E28" s="2">
        <v>150</v>
      </c>
      <c r="F28" s="2">
        <v>12</v>
      </c>
      <c r="G28" s="2">
        <v>168</v>
      </c>
      <c r="H28" s="3">
        <f t="shared" si="0"/>
        <v>19.375014749262537</v>
      </c>
      <c r="I28" s="3">
        <f t="shared" si="1"/>
        <v>187.37501474926253</v>
      </c>
      <c r="J28" s="2"/>
      <c r="K28" s="2"/>
      <c r="L28" s="2"/>
      <c r="M28" s="2"/>
    </row>
    <row r="29" spans="1:13" ht="12.75">
      <c r="A29" s="2" t="s">
        <v>28</v>
      </c>
      <c r="B29" s="2" t="s">
        <v>32</v>
      </c>
      <c r="C29" s="2">
        <v>1</v>
      </c>
      <c r="D29" s="2">
        <v>1</v>
      </c>
      <c r="E29" s="2">
        <v>150</v>
      </c>
      <c r="F29" s="2">
        <v>12</v>
      </c>
      <c r="G29" s="2">
        <v>168</v>
      </c>
      <c r="H29" s="3">
        <f t="shared" si="0"/>
        <v>19.375014749262537</v>
      </c>
      <c r="I29" s="3">
        <f t="shared" si="1"/>
        <v>187.37501474926253</v>
      </c>
      <c r="J29" s="2"/>
      <c r="K29" s="2"/>
      <c r="L29" s="2"/>
      <c r="M29" s="2"/>
    </row>
    <row r="30" spans="1:13" ht="12.75">
      <c r="A30" s="2" t="s">
        <v>28</v>
      </c>
      <c r="B30" s="2" t="s">
        <v>30</v>
      </c>
      <c r="C30" s="2">
        <v>1</v>
      </c>
      <c r="D30" s="2">
        <v>1</v>
      </c>
      <c r="E30" s="2">
        <v>150</v>
      </c>
      <c r="F30" s="2">
        <v>12</v>
      </c>
      <c r="G30" s="2">
        <v>168</v>
      </c>
      <c r="H30" s="3">
        <f t="shared" si="0"/>
        <v>19.375014749262537</v>
      </c>
      <c r="I30" s="3">
        <f t="shared" si="1"/>
        <v>187.37501474926253</v>
      </c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3">
        <f t="shared" si="0"/>
        <v>0</v>
      </c>
      <c r="I31" s="6">
        <f>SUM(I25:I30)</f>
        <v>1060.2500884955753</v>
      </c>
      <c r="J31" s="2">
        <v>944</v>
      </c>
      <c r="K31" s="9">
        <f>J31-I31</f>
        <v>-116.25008849557526</v>
      </c>
      <c r="L31" s="2"/>
      <c r="M31" s="2">
        <v>116</v>
      </c>
    </row>
    <row r="32" spans="1:13" ht="12.75">
      <c r="A32" s="2" t="s">
        <v>33</v>
      </c>
      <c r="B32" s="2" t="s">
        <v>30</v>
      </c>
      <c r="C32" s="2">
        <v>1</v>
      </c>
      <c r="D32" s="2">
        <v>1</v>
      </c>
      <c r="E32" s="2">
        <v>150</v>
      </c>
      <c r="F32" s="2">
        <v>12</v>
      </c>
      <c r="G32" s="2">
        <v>168</v>
      </c>
      <c r="H32" s="3">
        <f t="shared" si="0"/>
        <v>19.375014749262537</v>
      </c>
      <c r="I32" s="3">
        <f t="shared" si="1"/>
        <v>187.37501474926253</v>
      </c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3">
        <f t="shared" si="0"/>
        <v>0</v>
      </c>
      <c r="I33" s="6">
        <f>SUM(I32)</f>
        <v>187.37501474926253</v>
      </c>
      <c r="J33" s="2">
        <v>168</v>
      </c>
      <c r="K33" s="3">
        <f>J33-I33</f>
        <v>-19.375014749262533</v>
      </c>
      <c r="L33" s="2"/>
      <c r="M33" s="2"/>
    </row>
    <row r="34" spans="1:13" ht="12.75">
      <c r="A34" s="2" t="s">
        <v>34</v>
      </c>
      <c r="B34" s="2" t="s">
        <v>35</v>
      </c>
      <c r="C34" s="2">
        <v>1</v>
      </c>
      <c r="D34" s="2">
        <v>1</v>
      </c>
      <c r="E34" s="2">
        <v>399</v>
      </c>
      <c r="F34" s="2">
        <v>12</v>
      </c>
      <c r="G34" s="2">
        <v>447</v>
      </c>
      <c r="H34" s="3">
        <f t="shared" si="0"/>
        <v>19.375014749262537</v>
      </c>
      <c r="I34" s="3">
        <f t="shared" si="1"/>
        <v>466.37501474926256</v>
      </c>
      <c r="J34" s="2"/>
      <c r="K34" s="2"/>
      <c r="L34" s="2"/>
      <c r="M34" s="2"/>
    </row>
    <row r="35" spans="1:13" ht="12.75">
      <c r="A35" s="2" t="s">
        <v>34</v>
      </c>
      <c r="B35" s="2" t="s">
        <v>25</v>
      </c>
      <c r="C35" s="2">
        <v>2</v>
      </c>
      <c r="D35" s="2">
        <v>2</v>
      </c>
      <c r="E35" s="2">
        <v>411.75</v>
      </c>
      <c r="F35" s="2">
        <v>12</v>
      </c>
      <c r="G35" s="2">
        <v>923</v>
      </c>
      <c r="H35" s="3">
        <f t="shared" si="0"/>
        <v>38.75002949852507</v>
      </c>
      <c r="I35" s="3">
        <f t="shared" si="1"/>
        <v>961.7500294985251</v>
      </c>
      <c r="J35" s="2"/>
      <c r="K35" s="2"/>
      <c r="L35" s="2"/>
      <c r="M35" s="2"/>
    </row>
    <row r="36" spans="1:13" ht="12.75">
      <c r="A36" s="2" t="s">
        <v>34</v>
      </c>
      <c r="B36" s="2" t="s">
        <v>36</v>
      </c>
      <c r="C36" s="2">
        <v>6</v>
      </c>
      <c r="D36" s="2">
        <v>6</v>
      </c>
      <c r="E36" s="2">
        <v>252</v>
      </c>
      <c r="F36" s="2">
        <v>12</v>
      </c>
      <c r="G36" s="2">
        <v>1694</v>
      </c>
      <c r="H36" s="3">
        <f t="shared" si="0"/>
        <v>116.25008849557523</v>
      </c>
      <c r="I36" s="3">
        <f t="shared" si="1"/>
        <v>1810.2500884955753</v>
      </c>
      <c r="J36" s="2"/>
      <c r="K36" s="2"/>
      <c r="L36" s="2"/>
      <c r="M36" s="2"/>
    </row>
    <row r="37" spans="1:13" ht="12.75">
      <c r="A37" s="2" t="s">
        <v>34</v>
      </c>
      <c r="B37" s="2" t="s">
        <v>37</v>
      </c>
      <c r="C37" s="2">
        <v>1</v>
      </c>
      <c r="D37" s="2">
        <v>1</v>
      </c>
      <c r="E37" s="2">
        <v>400</v>
      </c>
      <c r="F37" s="2">
        <v>12</v>
      </c>
      <c r="G37" s="2">
        <v>448</v>
      </c>
      <c r="H37" s="3">
        <f t="shared" si="0"/>
        <v>19.375014749262537</v>
      </c>
      <c r="I37" s="3">
        <f t="shared" si="1"/>
        <v>467.37501474926256</v>
      </c>
      <c r="J37" s="2"/>
      <c r="K37" s="2"/>
      <c r="L37" s="2"/>
      <c r="M37" s="2"/>
    </row>
    <row r="38" spans="1:13" ht="12.75">
      <c r="A38" s="2" t="s">
        <v>34</v>
      </c>
      <c r="B38" s="2" t="s">
        <v>21</v>
      </c>
      <c r="C38" s="2">
        <v>1</v>
      </c>
      <c r="D38" s="2">
        <v>1</v>
      </c>
      <c r="E38" s="2">
        <v>298</v>
      </c>
      <c r="F38" s="2">
        <v>12</v>
      </c>
      <c r="G38" s="2">
        <v>334</v>
      </c>
      <c r="H38" s="3">
        <f t="shared" si="0"/>
        <v>19.375014749262537</v>
      </c>
      <c r="I38" s="3">
        <f t="shared" si="1"/>
        <v>353.37501474926256</v>
      </c>
      <c r="J38" s="2"/>
      <c r="K38" s="2"/>
      <c r="L38" s="2"/>
      <c r="M38" s="2"/>
    </row>
    <row r="39" spans="1:13" ht="12.75">
      <c r="A39" s="2" t="s">
        <v>34</v>
      </c>
      <c r="B39" s="2" t="s">
        <v>38</v>
      </c>
      <c r="C39" s="2">
        <v>2</v>
      </c>
      <c r="D39" s="2">
        <v>2</v>
      </c>
      <c r="E39" s="2">
        <v>420.75</v>
      </c>
      <c r="F39" s="2">
        <v>12</v>
      </c>
      <c r="G39" s="2">
        <v>943</v>
      </c>
      <c r="H39" s="3">
        <f t="shared" si="0"/>
        <v>38.75002949852507</v>
      </c>
      <c r="I39" s="3">
        <f t="shared" si="1"/>
        <v>981.7500294985251</v>
      </c>
      <c r="J39" s="2"/>
      <c r="K39" s="2"/>
      <c r="L39" s="2"/>
      <c r="M39" s="2"/>
    </row>
    <row r="40" spans="1:13" ht="12.75">
      <c r="A40" s="2" t="s">
        <v>34</v>
      </c>
      <c r="B40" s="2" t="s">
        <v>39</v>
      </c>
      <c r="C40" s="2">
        <v>1</v>
      </c>
      <c r="D40" s="2">
        <v>1</v>
      </c>
      <c r="E40" s="2">
        <v>420</v>
      </c>
      <c r="F40" s="2">
        <v>12</v>
      </c>
      <c r="G40" s="2">
        <v>471</v>
      </c>
      <c r="H40" s="3">
        <f t="shared" si="0"/>
        <v>19.375014749262537</v>
      </c>
      <c r="I40" s="3">
        <f t="shared" si="1"/>
        <v>490.37501474926256</v>
      </c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3">
        <f t="shared" si="0"/>
        <v>0</v>
      </c>
      <c r="I41" s="6">
        <f>SUM(I34:I40)</f>
        <v>5531.250206489675</v>
      </c>
      <c r="J41" s="2">
        <v>5260</v>
      </c>
      <c r="K41" s="9">
        <f>J41-I41</f>
        <v>-271.2502064896753</v>
      </c>
      <c r="L41" s="2"/>
      <c r="M41" s="2">
        <v>271</v>
      </c>
    </row>
    <row r="42" spans="1:13" ht="12.75">
      <c r="A42" s="2" t="s">
        <v>40</v>
      </c>
      <c r="B42" s="2" t="s">
        <v>41</v>
      </c>
      <c r="C42" s="2">
        <v>1</v>
      </c>
      <c r="D42" s="2">
        <v>1</v>
      </c>
      <c r="E42" s="2">
        <v>150</v>
      </c>
      <c r="F42" s="2">
        <v>12</v>
      </c>
      <c r="G42" s="2">
        <v>168</v>
      </c>
      <c r="H42" s="3">
        <f t="shared" si="0"/>
        <v>19.375014749262537</v>
      </c>
      <c r="I42" s="3">
        <f t="shared" si="1"/>
        <v>187.37501474926253</v>
      </c>
      <c r="J42" s="2"/>
      <c r="K42" s="2"/>
      <c r="L42" s="2"/>
      <c r="M42" s="2"/>
    </row>
    <row r="43" spans="1:13" ht="12.75">
      <c r="A43" s="2" t="s">
        <v>40</v>
      </c>
      <c r="B43" s="2" t="s">
        <v>42</v>
      </c>
      <c r="C43" s="2">
        <v>1</v>
      </c>
      <c r="D43" s="2">
        <v>1</v>
      </c>
      <c r="E43" s="2">
        <v>150</v>
      </c>
      <c r="F43" s="2">
        <v>12</v>
      </c>
      <c r="G43" s="2">
        <v>168</v>
      </c>
      <c r="H43" s="3">
        <f t="shared" si="0"/>
        <v>19.375014749262537</v>
      </c>
      <c r="I43" s="3">
        <f t="shared" si="1"/>
        <v>187.37501474926253</v>
      </c>
      <c r="J43" s="2"/>
      <c r="K43" s="2"/>
      <c r="L43" s="2"/>
      <c r="M43" s="2"/>
    </row>
    <row r="44" spans="1:13" ht="12.75">
      <c r="A44" s="2" t="s">
        <v>40</v>
      </c>
      <c r="B44" s="2" t="s">
        <v>19</v>
      </c>
      <c r="C44" s="2">
        <v>2</v>
      </c>
      <c r="D44" s="2">
        <v>2</v>
      </c>
      <c r="E44" s="2">
        <v>220</v>
      </c>
      <c r="F44" s="2">
        <v>12</v>
      </c>
      <c r="G44" s="2">
        <v>493</v>
      </c>
      <c r="H44" s="3">
        <f t="shared" si="0"/>
        <v>38.75002949852507</v>
      </c>
      <c r="I44" s="3">
        <f t="shared" si="1"/>
        <v>531.7500294985251</v>
      </c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3">
        <f t="shared" si="0"/>
        <v>0</v>
      </c>
      <c r="I45" s="6">
        <f>SUM(I42:I44)</f>
        <v>906.5000589970502</v>
      </c>
      <c r="J45" s="2">
        <v>829</v>
      </c>
      <c r="K45" s="9">
        <f>J45-I45</f>
        <v>-77.50005899705025</v>
      </c>
      <c r="L45" s="2"/>
      <c r="M45" s="2">
        <v>78</v>
      </c>
    </row>
    <row r="46" spans="1:13" ht="12.75">
      <c r="A46" s="2" t="s">
        <v>43</v>
      </c>
      <c r="B46" s="2" t="s">
        <v>23</v>
      </c>
      <c r="C46" s="2">
        <v>1</v>
      </c>
      <c r="D46" s="2">
        <v>1</v>
      </c>
      <c r="E46" s="2">
        <v>92</v>
      </c>
      <c r="F46" s="2">
        <v>12</v>
      </c>
      <c r="G46" s="2">
        <v>104</v>
      </c>
      <c r="H46" s="3">
        <f t="shared" si="0"/>
        <v>19.375014749262537</v>
      </c>
      <c r="I46" s="3">
        <f t="shared" si="1"/>
        <v>123.37501474926253</v>
      </c>
      <c r="J46" s="2"/>
      <c r="K46" s="2"/>
      <c r="L46" s="2"/>
      <c r="M46" s="2"/>
    </row>
    <row r="47" spans="1:13" ht="12.75">
      <c r="A47" s="2" t="s">
        <v>43</v>
      </c>
      <c r="B47" s="2" t="s">
        <v>21</v>
      </c>
      <c r="C47" s="2">
        <v>1</v>
      </c>
      <c r="D47" s="2">
        <v>1</v>
      </c>
      <c r="E47" s="2">
        <v>298</v>
      </c>
      <c r="F47" s="2">
        <v>12</v>
      </c>
      <c r="G47" s="2">
        <v>334</v>
      </c>
      <c r="H47" s="3">
        <f t="shared" si="0"/>
        <v>19.375014749262537</v>
      </c>
      <c r="I47" s="3">
        <f t="shared" si="1"/>
        <v>353.37501474926256</v>
      </c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3">
        <f t="shared" si="0"/>
        <v>0</v>
      </c>
      <c r="I48" s="6">
        <f>SUM(I46:I47)</f>
        <v>476.7500294985251</v>
      </c>
      <c r="J48" s="2">
        <v>438</v>
      </c>
      <c r="K48" s="3">
        <f>J48-I48</f>
        <v>-38.75002949852512</v>
      </c>
      <c r="L48" s="2"/>
      <c r="M48" s="2"/>
    </row>
    <row r="49" spans="1:13" ht="12.75">
      <c r="A49" s="2" t="s">
        <v>44</v>
      </c>
      <c r="B49" s="2" t="s">
        <v>32</v>
      </c>
      <c r="C49" s="2">
        <v>1</v>
      </c>
      <c r="D49" s="2">
        <v>1</v>
      </c>
      <c r="E49" s="2">
        <v>150</v>
      </c>
      <c r="F49" s="2">
        <v>12</v>
      </c>
      <c r="G49" s="2">
        <v>168</v>
      </c>
      <c r="H49" s="3">
        <f t="shared" si="0"/>
        <v>19.375014749262537</v>
      </c>
      <c r="I49" s="3">
        <f t="shared" si="1"/>
        <v>187.37501474926253</v>
      </c>
      <c r="J49" s="2"/>
      <c r="K49" s="2"/>
      <c r="L49" s="2"/>
      <c r="M49" s="2"/>
    </row>
    <row r="50" spans="1:13" ht="12.75">
      <c r="A50" s="2" t="s">
        <v>44</v>
      </c>
      <c r="B50" s="2" t="s">
        <v>45</v>
      </c>
      <c r="C50" s="2">
        <v>1</v>
      </c>
      <c r="D50" s="2">
        <v>1</v>
      </c>
      <c r="E50" s="2">
        <v>220</v>
      </c>
      <c r="F50" s="2">
        <v>12</v>
      </c>
      <c r="G50" s="2">
        <v>247</v>
      </c>
      <c r="H50" s="3">
        <f t="shared" si="0"/>
        <v>19.375014749262537</v>
      </c>
      <c r="I50" s="3">
        <f t="shared" si="1"/>
        <v>266.37501474926256</v>
      </c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3">
        <f t="shared" si="0"/>
        <v>0</v>
      </c>
      <c r="I51" s="6">
        <f>SUM(I49:I50)</f>
        <v>453.7500294985251</v>
      </c>
      <c r="J51" s="2">
        <v>415</v>
      </c>
      <c r="K51" s="9">
        <f>J51-I51</f>
        <v>-38.75002949852512</v>
      </c>
      <c r="L51" s="2"/>
      <c r="M51" s="2">
        <v>39</v>
      </c>
    </row>
    <row r="52" spans="1:13" ht="12.75">
      <c r="A52" s="2" t="s">
        <v>46</v>
      </c>
      <c r="B52" s="2" t="s">
        <v>47</v>
      </c>
      <c r="C52" s="2">
        <v>2</v>
      </c>
      <c r="D52" s="2">
        <v>2</v>
      </c>
      <c r="E52" s="2">
        <v>399</v>
      </c>
      <c r="F52" s="2">
        <v>12</v>
      </c>
      <c r="G52" s="2">
        <v>894</v>
      </c>
      <c r="H52" s="3">
        <f t="shared" si="0"/>
        <v>38.75002949852507</v>
      </c>
      <c r="I52" s="3">
        <f t="shared" si="1"/>
        <v>932.7500294985251</v>
      </c>
      <c r="J52" s="2"/>
      <c r="K52" s="2"/>
      <c r="L52" s="2"/>
      <c r="M52" s="2"/>
    </row>
    <row r="53" spans="1:13" ht="12.75">
      <c r="A53" s="2" t="s">
        <v>46</v>
      </c>
      <c r="B53" s="2" t="s">
        <v>48</v>
      </c>
      <c r="C53" s="2">
        <v>1</v>
      </c>
      <c r="D53" s="2">
        <v>1</v>
      </c>
      <c r="E53" s="2">
        <v>252</v>
      </c>
      <c r="F53" s="2">
        <v>12</v>
      </c>
      <c r="G53" s="2">
        <v>283</v>
      </c>
      <c r="H53" s="3">
        <f t="shared" si="0"/>
        <v>19.375014749262537</v>
      </c>
      <c r="I53" s="3">
        <f t="shared" si="1"/>
        <v>302.37501474926256</v>
      </c>
      <c r="J53" s="2"/>
      <c r="K53" s="2"/>
      <c r="L53" s="2"/>
      <c r="M53" s="2"/>
    </row>
    <row r="54" spans="1:13" ht="12.75">
      <c r="A54" s="2" t="s">
        <v>46</v>
      </c>
      <c r="B54" s="2" t="s">
        <v>49</v>
      </c>
      <c r="C54" s="2">
        <v>2</v>
      </c>
      <c r="D54" s="2">
        <v>2</v>
      </c>
      <c r="E54" s="2">
        <v>252</v>
      </c>
      <c r="F54" s="2">
        <v>12</v>
      </c>
      <c r="G54" s="2">
        <v>565</v>
      </c>
      <c r="H54" s="3">
        <f t="shared" si="0"/>
        <v>38.75002949852507</v>
      </c>
      <c r="I54" s="3">
        <f t="shared" si="1"/>
        <v>603.7500294985251</v>
      </c>
      <c r="J54" s="2"/>
      <c r="K54" s="2"/>
      <c r="L54" s="2"/>
      <c r="M54" s="2"/>
    </row>
    <row r="55" spans="1:13" ht="12.75">
      <c r="A55" s="2" t="s">
        <v>46</v>
      </c>
      <c r="B55" s="2" t="s">
        <v>50</v>
      </c>
      <c r="C55" s="2">
        <v>2</v>
      </c>
      <c r="D55" s="2">
        <v>2</v>
      </c>
      <c r="E55" s="2">
        <v>298</v>
      </c>
      <c r="F55" s="2">
        <v>12</v>
      </c>
      <c r="G55" s="2">
        <v>668</v>
      </c>
      <c r="H55" s="3">
        <f t="shared" si="0"/>
        <v>38.75002949852507</v>
      </c>
      <c r="I55" s="3">
        <f t="shared" si="1"/>
        <v>706.7500294985251</v>
      </c>
      <c r="J55" s="2"/>
      <c r="K55" s="2"/>
      <c r="L55" s="2"/>
      <c r="M55" s="2"/>
    </row>
    <row r="56" spans="1:13" ht="12.75">
      <c r="A56" s="2" t="s">
        <v>46</v>
      </c>
      <c r="B56" s="2" t="s">
        <v>51</v>
      </c>
      <c r="C56" s="2">
        <v>1</v>
      </c>
      <c r="D56" s="2">
        <v>1</v>
      </c>
      <c r="E56" s="2">
        <v>298</v>
      </c>
      <c r="F56" s="2">
        <v>12</v>
      </c>
      <c r="G56" s="2">
        <v>334</v>
      </c>
      <c r="H56" s="3">
        <f t="shared" si="0"/>
        <v>19.375014749262537</v>
      </c>
      <c r="I56" s="3">
        <f t="shared" si="1"/>
        <v>353.37501474926256</v>
      </c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3">
        <f t="shared" si="0"/>
        <v>0</v>
      </c>
      <c r="I57" s="6">
        <f>SUM(I52:I56)</f>
        <v>2899.0001179941005</v>
      </c>
      <c r="J57" s="2">
        <v>2744</v>
      </c>
      <c r="K57" s="9">
        <f>J57-I57</f>
        <v>-155.0001179941005</v>
      </c>
      <c r="L57" s="2"/>
      <c r="M57" s="2">
        <v>155</v>
      </c>
    </row>
    <row r="58" spans="1:13" ht="12.75">
      <c r="A58" s="2" t="s">
        <v>52</v>
      </c>
      <c r="B58" s="2" t="s">
        <v>30</v>
      </c>
      <c r="C58" s="2">
        <v>2</v>
      </c>
      <c r="D58" s="2">
        <v>2</v>
      </c>
      <c r="E58" s="2">
        <v>150</v>
      </c>
      <c r="F58" s="2">
        <v>12</v>
      </c>
      <c r="G58" s="2">
        <v>336</v>
      </c>
      <c r="H58" s="3">
        <f t="shared" si="0"/>
        <v>38.75002949852507</v>
      </c>
      <c r="I58" s="3">
        <f t="shared" si="1"/>
        <v>374.75002949852507</v>
      </c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3">
        <f t="shared" si="0"/>
        <v>0</v>
      </c>
      <c r="I59" s="6">
        <f>SUM(I58)</f>
        <v>374.75002949852507</v>
      </c>
      <c r="J59" s="2">
        <v>336</v>
      </c>
      <c r="K59" s="9">
        <f>J59-I59</f>
        <v>-38.750029498525066</v>
      </c>
      <c r="L59" s="2"/>
      <c r="M59" s="2">
        <v>39</v>
      </c>
    </row>
    <row r="60" spans="1:13" ht="12.75">
      <c r="A60" s="2" t="s">
        <v>53</v>
      </c>
      <c r="B60" s="2" t="s">
        <v>54</v>
      </c>
      <c r="C60" s="2">
        <v>1</v>
      </c>
      <c r="D60" s="2">
        <v>1</v>
      </c>
      <c r="E60" s="2">
        <v>92</v>
      </c>
      <c r="F60" s="2">
        <v>12</v>
      </c>
      <c r="G60" s="2">
        <v>104</v>
      </c>
      <c r="H60" s="3">
        <f t="shared" si="0"/>
        <v>19.375014749262537</v>
      </c>
      <c r="I60" s="3">
        <f t="shared" si="1"/>
        <v>123.37501474926253</v>
      </c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3">
        <f t="shared" si="0"/>
        <v>0</v>
      </c>
      <c r="I61" s="6">
        <f>SUM(I60)</f>
        <v>123.37501474926253</v>
      </c>
      <c r="J61" s="2">
        <v>104</v>
      </c>
      <c r="K61" s="3">
        <f>J61-I61</f>
        <v>-19.375014749262533</v>
      </c>
      <c r="L61" s="2"/>
      <c r="M61" s="2"/>
    </row>
    <row r="62" spans="1:13" ht="12.75">
      <c r="A62" s="2" t="s">
        <v>55</v>
      </c>
      <c r="B62" s="2" t="s">
        <v>56</v>
      </c>
      <c r="C62" s="2">
        <v>1</v>
      </c>
      <c r="D62" s="2">
        <v>1</v>
      </c>
      <c r="E62" s="2">
        <v>298</v>
      </c>
      <c r="F62" s="2">
        <v>12</v>
      </c>
      <c r="G62" s="2">
        <v>334</v>
      </c>
      <c r="H62" s="3">
        <f t="shared" si="0"/>
        <v>19.375014749262537</v>
      </c>
      <c r="I62" s="3">
        <f t="shared" si="1"/>
        <v>353.37501474926256</v>
      </c>
      <c r="J62" s="2"/>
      <c r="K62" s="2"/>
      <c r="L62" s="2"/>
      <c r="M62" s="2"/>
    </row>
    <row r="63" spans="1:13" ht="12.75">
      <c r="A63" s="2" t="s">
        <v>55</v>
      </c>
      <c r="B63" s="2" t="s">
        <v>57</v>
      </c>
      <c r="C63" s="2">
        <v>1</v>
      </c>
      <c r="D63" s="2">
        <v>1</v>
      </c>
      <c r="E63" s="2">
        <v>450</v>
      </c>
      <c r="F63" s="2">
        <v>12</v>
      </c>
      <c r="G63" s="2">
        <v>504</v>
      </c>
      <c r="H63" s="3">
        <f t="shared" si="0"/>
        <v>19.375014749262537</v>
      </c>
      <c r="I63" s="3">
        <f t="shared" si="1"/>
        <v>523.3750147492625</v>
      </c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3">
        <f t="shared" si="0"/>
        <v>0</v>
      </c>
      <c r="I64" s="6">
        <f>SUM(I62:I63)</f>
        <v>876.750029498525</v>
      </c>
      <c r="J64" s="2">
        <v>838</v>
      </c>
      <c r="K64" s="3">
        <f>J64-I64</f>
        <v>-38.75002949852501</v>
      </c>
      <c r="L64" s="2"/>
      <c r="M64" s="2"/>
    </row>
    <row r="65" spans="1:13" ht="12.75">
      <c r="A65" s="2" t="s">
        <v>58</v>
      </c>
      <c r="B65" s="2" t="s">
        <v>59</v>
      </c>
      <c r="C65" s="2">
        <v>2</v>
      </c>
      <c r="D65" s="2">
        <v>2</v>
      </c>
      <c r="E65" s="2">
        <v>150</v>
      </c>
      <c r="F65" s="2">
        <v>12</v>
      </c>
      <c r="G65" s="2">
        <v>336</v>
      </c>
      <c r="H65" s="3">
        <f t="shared" si="0"/>
        <v>38.75002949852507</v>
      </c>
      <c r="I65" s="3">
        <f t="shared" si="1"/>
        <v>374.75002949852507</v>
      </c>
      <c r="J65" s="2"/>
      <c r="K65" s="2"/>
      <c r="L65" s="2"/>
      <c r="M65" s="2"/>
    </row>
    <row r="66" spans="1:13" ht="12.75">
      <c r="A66" s="2" t="s">
        <v>58</v>
      </c>
      <c r="B66" s="2" t="s">
        <v>23</v>
      </c>
      <c r="C66" s="2">
        <v>1</v>
      </c>
      <c r="D66" s="2">
        <v>1</v>
      </c>
      <c r="E66" s="2">
        <v>92</v>
      </c>
      <c r="F66" s="2">
        <v>12</v>
      </c>
      <c r="G66" s="2">
        <v>104</v>
      </c>
      <c r="H66" s="3">
        <f t="shared" si="0"/>
        <v>19.375014749262537</v>
      </c>
      <c r="I66" s="3">
        <f t="shared" si="1"/>
        <v>123.37501474926253</v>
      </c>
      <c r="J66" s="2"/>
      <c r="K66" s="2"/>
      <c r="L66" s="2"/>
      <c r="M66" s="2"/>
    </row>
    <row r="67" spans="1:13" ht="12.75">
      <c r="A67" s="2" t="s">
        <v>58</v>
      </c>
      <c r="B67" s="2" t="s">
        <v>32</v>
      </c>
      <c r="C67" s="2">
        <v>2</v>
      </c>
      <c r="D67" s="2">
        <v>2</v>
      </c>
      <c r="E67" s="2">
        <v>150</v>
      </c>
      <c r="F67" s="2">
        <v>12</v>
      </c>
      <c r="G67" s="2">
        <v>336</v>
      </c>
      <c r="H67" s="3">
        <f aca="true" t="shared" si="2" ref="H67:H130">G$334*D67</f>
        <v>38.75002949852507</v>
      </c>
      <c r="I67" s="3">
        <f aca="true" t="shared" si="3" ref="I67:I130">H67+G67</f>
        <v>374.75002949852507</v>
      </c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3">
        <f t="shared" si="2"/>
        <v>0</v>
      </c>
      <c r="I68" s="6">
        <f>SUM(I65:I67)</f>
        <v>872.8750737463126</v>
      </c>
      <c r="J68" s="2">
        <v>776</v>
      </c>
      <c r="K68" s="9">
        <f>J68-I68</f>
        <v>-96.87507374631264</v>
      </c>
      <c r="L68" s="2"/>
      <c r="M68" s="2">
        <v>97</v>
      </c>
    </row>
    <row r="69" spans="1:13" ht="12.75">
      <c r="A69" s="2" t="s">
        <v>60</v>
      </c>
      <c r="B69" s="2" t="s">
        <v>61</v>
      </c>
      <c r="C69" s="2">
        <v>1</v>
      </c>
      <c r="D69" s="2">
        <v>1</v>
      </c>
      <c r="E69" s="2">
        <v>150</v>
      </c>
      <c r="F69" s="2">
        <v>12</v>
      </c>
      <c r="G69" s="2">
        <v>168</v>
      </c>
      <c r="H69" s="3">
        <f t="shared" si="2"/>
        <v>19.375014749262537</v>
      </c>
      <c r="I69" s="3">
        <f t="shared" si="3"/>
        <v>187.37501474926253</v>
      </c>
      <c r="J69" s="2"/>
      <c r="K69" s="2"/>
      <c r="L69" s="2"/>
      <c r="M69" s="2"/>
    </row>
    <row r="70" spans="1:13" ht="12.75">
      <c r="A70" s="2" t="s">
        <v>60</v>
      </c>
      <c r="B70" s="2" t="s">
        <v>62</v>
      </c>
      <c r="C70" s="2">
        <v>1</v>
      </c>
      <c r="D70" s="2">
        <v>1</v>
      </c>
      <c r="E70" s="2">
        <v>150</v>
      </c>
      <c r="F70" s="2">
        <v>12</v>
      </c>
      <c r="G70" s="2">
        <v>168</v>
      </c>
      <c r="H70" s="3">
        <f t="shared" si="2"/>
        <v>19.375014749262537</v>
      </c>
      <c r="I70" s="3">
        <f t="shared" si="3"/>
        <v>187.37501474926253</v>
      </c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3">
        <f t="shared" si="2"/>
        <v>0</v>
      </c>
      <c r="I71" s="6">
        <f>SUM(I69:I70)</f>
        <v>374.75002949852507</v>
      </c>
      <c r="J71" s="2">
        <v>336</v>
      </c>
      <c r="K71" s="9">
        <f>J71-I71</f>
        <v>-38.750029498525066</v>
      </c>
      <c r="L71" s="2"/>
      <c r="M71" s="2">
        <v>39</v>
      </c>
    </row>
    <row r="72" spans="1:13" ht="12.75">
      <c r="A72" s="2" t="s">
        <v>63</v>
      </c>
      <c r="B72" s="2" t="s">
        <v>64</v>
      </c>
      <c r="C72" s="2">
        <v>1</v>
      </c>
      <c r="D72" s="2">
        <v>1</v>
      </c>
      <c r="E72" s="2">
        <v>420.75</v>
      </c>
      <c r="F72" s="2">
        <v>12</v>
      </c>
      <c r="G72" s="2">
        <v>472</v>
      </c>
      <c r="H72" s="3">
        <f t="shared" si="2"/>
        <v>19.375014749262537</v>
      </c>
      <c r="I72" s="3">
        <f t="shared" si="3"/>
        <v>491.37501474926256</v>
      </c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3">
        <f t="shared" si="2"/>
        <v>0</v>
      </c>
      <c r="I73" s="6">
        <f>SUM(I72)</f>
        <v>491.37501474926256</v>
      </c>
      <c r="J73" s="2">
        <v>493</v>
      </c>
      <c r="K73" s="9">
        <f>J73-I73</f>
        <v>1.6249852507374385</v>
      </c>
      <c r="L73" s="2"/>
      <c r="M73" s="7"/>
    </row>
    <row r="74" spans="1:13" ht="12.75">
      <c r="A74" s="2" t="s">
        <v>65</v>
      </c>
      <c r="B74" s="2" t="s">
        <v>12</v>
      </c>
      <c r="C74" s="2">
        <v>1</v>
      </c>
      <c r="D74" s="2">
        <v>1</v>
      </c>
      <c r="E74" s="2">
        <v>252</v>
      </c>
      <c r="F74" s="2">
        <v>12</v>
      </c>
      <c r="G74" s="2">
        <v>283</v>
      </c>
      <c r="H74" s="3">
        <f t="shared" si="2"/>
        <v>19.375014749262537</v>
      </c>
      <c r="I74" s="3">
        <f t="shared" si="3"/>
        <v>302.37501474926256</v>
      </c>
      <c r="J74" s="2"/>
      <c r="K74" s="2"/>
      <c r="L74" s="2"/>
      <c r="M74" s="2"/>
    </row>
    <row r="75" spans="1:13" ht="12.75">
      <c r="A75" s="2" t="s">
        <v>65</v>
      </c>
      <c r="B75" s="2" t="s">
        <v>21</v>
      </c>
      <c r="C75" s="2">
        <v>1</v>
      </c>
      <c r="D75" s="2">
        <v>1</v>
      </c>
      <c r="E75" s="2">
        <v>298</v>
      </c>
      <c r="F75" s="2">
        <v>12</v>
      </c>
      <c r="G75" s="2">
        <v>334</v>
      </c>
      <c r="H75" s="3">
        <f t="shared" si="2"/>
        <v>19.375014749262537</v>
      </c>
      <c r="I75" s="3">
        <f t="shared" si="3"/>
        <v>353.37501474926256</v>
      </c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3">
        <f t="shared" si="2"/>
        <v>0</v>
      </c>
      <c r="I76" s="6">
        <f>SUM(I74:I75)</f>
        <v>655.7500294985251</v>
      </c>
      <c r="J76" s="2">
        <v>617</v>
      </c>
      <c r="K76" s="3">
        <f>J76-I76</f>
        <v>-38.75002949852512</v>
      </c>
      <c r="L76" s="2"/>
      <c r="M76" s="2"/>
    </row>
    <row r="77" spans="1:13" ht="12.75">
      <c r="A77" s="2" t="s">
        <v>66</v>
      </c>
      <c r="B77" s="2" t="s">
        <v>12</v>
      </c>
      <c r="C77" s="2">
        <v>1</v>
      </c>
      <c r="D77" s="2">
        <v>1</v>
      </c>
      <c r="E77" s="2">
        <v>252</v>
      </c>
      <c r="F77" s="2">
        <v>12</v>
      </c>
      <c r="G77" s="2">
        <v>283</v>
      </c>
      <c r="H77" s="3">
        <f t="shared" si="2"/>
        <v>19.375014749262537</v>
      </c>
      <c r="I77" s="3">
        <f t="shared" si="3"/>
        <v>302.37501474926256</v>
      </c>
      <c r="J77" s="2"/>
      <c r="K77" s="2"/>
      <c r="L77" s="2"/>
      <c r="M77" s="2"/>
    </row>
    <row r="78" spans="1:13" ht="12.75">
      <c r="A78" s="2" t="s">
        <v>66</v>
      </c>
      <c r="B78" s="2" t="s">
        <v>64</v>
      </c>
      <c r="C78" s="2">
        <v>1</v>
      </c>
      <c r="D78" s="2">
        <v>1</v>
      </c>
      <c r="E78" s="2">
        <v>420.75</v>
      </c>
      <c r="F78" s="2">
        <v>12</v>
      </c>
      <c r="G78" s="2">
        <v>472</v>
      </c>
      <c r="H78" s="3">
        <f t="shared" si="2"/>
        <v>19.375014749262537</v>
      </c>
      <c r="I78" s="3">
        <f t="shared" si="3"/>
        <v>491.37501474926256</v>
      </c>
      <c r="J78" s="2"/>
      <c r="K78" s="2"/>
      <c r="L78" s="2"/>
      <c r="M78" s="2"/>
    </row>
    <row r="79" spans="1:13" ht="12.75">
      <c r="A79" s="2" t="s">
        <v>66</v>
      </c>
      <c r="B79" s="2" t="s">
        <v>21</v>
      </c>
      <c r="C79" s="2">
        <v>1</v>
      </c>
      <c r="D79" s="2">
        <v>1</v>
      </c>
      <c r="E79" s="2">
        <v>298</v>
      </c>
      <c r="F79" s="2">
        <v>12</v>
      </c>
      <c r="G79" s="2">
        <v>334</v>
      </c>
      <c r="H79" s="3">
        <f t="shared" si="2"/>
        <v>19.375014749262537</v>
      </c>
      <c r="I79" s="3">
        <f t="shared" si="3"/>
        <v>353.37501474926256</v>
      </c>
      <c r="J79" s="2"/>
      <c r="K79" s="2"/>
      <c r="L79" s="2"/>
      <c r="M79" s="2"/>
    </row>
    <row r="80" spans="1:13" ht="12.75">
      <c r="A80" s="2" t="s">
        <v>66</v>
      </c>
      <c r="B80" s="2" t="s">
        <v>13</v>
      </c>
      <c r="C80" s="2">
        <v>1</v>
      </c>
      <c r="D80" s="2">
        <v>1</v>
      </c>
      <c r="E80" s="2">
        <v>450</v>
      </c>
      <c r="F80" s="2">
        <v>12</v>
      </c>
      <c r="G80" s="2">
        <v>504</v>
      </c>
      <c r="H80" s="3">
        <f t="shared" si="2"/>
        <v>19.375014749262537</v>
      </c>
      <c r="I80" s="3">
        <f t="shared" si="3"/>
        <v>523.3750147492625</v>
      </c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3">
        <f t="shared" si="2"/>
        <v>0</v>
      </c>
      <c r="I81" s="6">
        <f>SUM(I77:I80)</f>
        <v>1670.50005899705</v>
      </c>
      <c r="J81" s="2">
        <v>1593</v>
      </c>
      <c r="K81" s="3">
        <f>J81-I81</f>
        <v>-77.50005899705002</v>
      </c>
      <c r="L81" s="2"/>
      <c r="M81" s="2"/>
    </row>
    <row r="82" spans="1:13" ht="12.75">
      <c r="A82" s="2" t="s">
        <v>67</v>
      </c>
      <c r="B82" s="2" t="s">
        <v>68</v>
      </c>
      <c r="C82" s="2">
        <v>1</v>
      </c>
      <c r="D82" s="2">
        <v>1</v>
      </c>
      <c r="E82" s="2">
        <v>92</v>
      </c>
      <c r="F82" s="2">
        <v>12</v>
      </c>
      <c r="G82" s="2">
        <v>104</v>
      </c>
      <c r="H82" s="3">
        <f t="shared" si="2"/>
        <v>19.375014749262537</v>
      </c>
      <c r="I82" s="3">
        <f t="shared" si="3"/>
        <v>123.37501474926253</v>
      </c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3">
        <f t="shared" si="2"/>
        <v>0</v>
      </c>
      <c r="I83" s="6">
        <f>SUM(I82)</f>
        <v>123.37501474926253</v>
      </c>
      <c r="J83" s="2">
        <v>104</v>
      </c>
      <c r="K83" s="3">
        <f>J83-I83</f>
        <v>-19.375014749262533</v>
      </c>
      <c r="L83" s="2"/>
      <c r="M83" s="2"/>
    </row>
    <row r="84" spans="1:13" ht="12.75">
      <c r="A84" s="2" t="s">
        <v>69</v>
      </c>
      <c r="B84" s="2" t="s">
        <v>70</v>
      </c>
      <c r="C84" s="2">
        <v>2</v>
      </c>
      <c r="D84" s="2">
        <v>2</v>
      </c>
      <c r="E84" s="2">
        <v>150</v>
      </c>
      <c r="F84" s="2">
        <v>12</v>
      </c>
      <c r="G84" s="2">
        <v>336</v>
      </c>
      <c r="H84" s="3">
        <f t="shared" si="2"/>
        <v>38.75002949852507</v>
      </c>
      <c r="I84" s="3">
        <f t="shared" si="3"/>
        <v>374.75002949852507</v>
      </c>
      <c r="J84" s="2"/>
      <c r="K84" s="2"/>
      <c r="L84" s="2"/>
      <c r="M84" s="2"/>
    </row>
    <row r="85" spans="1:13" ht="12.75">
      <c r="A85" s="2" t="s">
        <v>69</v>
      </c>
      <c r="B85" s="2" t="s">
        <v>12</v>
      </c>
      <c r="C85" s="2">
        <v>3</v>
      </c>
      <c r="D85" s="2">
        <v>3</v>
      </c>
      <c r="E85" s="2">
        <v>252</v>
      </c>
      <c r="F85" s="2">
        <v>12</v>
      </c>
      <c r="G85" s="2">
        <v>847</v>
      </c>
      <c r="H85" s="3">
        <f t="shared" si="2"/>
        <v>58.12504424778761</v>
      </c>
      <c r="I85" s="3">
        <f t="shared" si="3"/>
        <v>905.1250442477876</v>
      </c>
      <c r="J85" s="2"/>
      <c r="K85" s="2"/>
      <c r="L85" s="2"/>
      <c r="M85" s="2"/>
    </row>
    <row r="86" spans="1:13" ht="12.75">
      <c r="A86" s="2" t="s">
        <v>69</v>
      </c>
      <c r="B86" s="2" t="s">
        <v>27</v>
      </c>
      <c r="C86" s="2">
        <v>1</v>
      </c>
      <c r="D86" s="2">
        <v>1</v>
      </c>
      <c r="E86" s="2">
        <v>150</v>
      </c>
      <c r="F86" s="2">
        <v>12</v>
      </c>
      <c r="G86" s="2">
        <v>168</v>
      </c>
      <c r="H86" s="3">
        <f t="shared" si="2"/>
        <v>19.375014749262537</v>
      </c>
      <c r="I86" s="3">
        <f t="shared" si="3"/>
        <v>187.37501474926253</v>
      </c>
      <c r="J86" s="2"/>
      <c r="K86" s="2"/>
      <c r="L86" s="2"/>
      <c r="M86" s="2"/>
    </row>
    <row r="87" spans="1:13" ht="12.75">
      <c r="A87" s="2" t="s">
        <v>69</v>
      </c>
      <c r="B87" s="2" t="s">
        <v>71</v>
      </c>
      <c r="C87" s="2">
        <v>3</v>
      </c>
      <c r="D87" s="2">
        <v>3</v>
      </c>
      <c r="E87" s="2">
        <v>150</v>
      </c>
      <c r="F87" s="2">
        <v>12</v>
      </c>
      <c r="G87" s="2">
        <v>504</v>
      </c>
      <c r="H87" s="3">
        <f t="shared" si="2"/>
        <v>58.12504424778761</v>
      </c>
      <c r="I87" s="3">
        <f t="shared" si="3"/>
        <v>562.1250442477876</v>
      </c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3">
        <f t="shared" si="2"/>
        <v>0</v>
      </c>
      <c r="I88" s="6">
        <f>SUM(I84:I87)</f>
        <v>2029.3751327433629</v>
      </c>
      <c r="J88" s="2">
        <v>1855</v>
      </c>
      <c r="K88" s="9">
        <f>J88-I88</f>
        <v>-174.37513274336288</v>
      </c>
      <c r="L88" s="2"/>
      <c r="M88" s="2">
        <v>174</v>
      </c>
    </row>
    <row r="89" spans="1:13" ht="12.75">
      <c r="A89" s="2" t="s">
        <v>72</v>
      </c>
      <c r="B89" s="2" t="s">
        <v>73</v>
      </c>
      <c r="C89" s="2">
        <v>1</v>
      </c>
      <c r="D89" s="2">
        <v>1</v>
      </c>
      <c r="E89" s="2">
        <v>220</v>
      </c>
      <c r="F89" s="2">
        <v>12</v>
      </c>
      <c r="G89" s="2">
        <v>247</v>
      </c>
      <c r="H89" s="3">
        <f t="shared" si="2"/>
        <v>19.375014749262537</v>
      </c>
      <c r="I89" s="3">
        <f t="shared" si="3"/>
        <v>266.37501474926256</v>
      </c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3">
        <f t="shared" si="2"/>
        <v>0</v>
      </c>
      <c r="I90" s="6">
        <f>SUM(I89)</f>
        <v>266.37501474926256</v>
      </c>
      <c r="J90" s="2">
        <v>264</v>
      </c>
      <c r="K90" s="3">
        <f>J90-I90</f>
        <v>-2.3750147492625615</v>
      </c>
      <c r="L90" s="2"/>
      <c r="M90" s="2"/>
    </row>
    <row r="91" spans="1:13" ht="12.75">
      <c r="A91" s="2" t="s">
        <v>74</v>
      </c>
      <c r="B91" s="2" t="s">
        <v>23</v>
      </c>
      <c r="C91" s="2">
        <v>1</v>
      </c>
      <c r="D91" s="2">
        <v>1</v>
      </c>
      <c r="E91" s="2">
        <v>92</v>
      </c>
      <c r="F91" s="2">
        <v>12</v>
      </c>
      <c r="G91" s="2">
        <v>104</v>
      </c>
      <c r="H91" s="3">
        <f t="shared" si="2"/>
        <v>19.375014749262537</v>
      </c>
      <c r="I91" s="3">
        <f t="shared" si="3"/>
        <v>123.37501474926253</v>
      </c>
      <c r="J91" s="2"/>
      <c r="K91" s="2"/>
      <c r="L91" s="2"/>
      <c r="M91" s="2"/>
    </row>
    <row r="92" spans="1:13" ht="12.75">
      <c r="A92" s="2" t="s">
        <v>74</v>
      </c>
      <c r="B92" s="2" t="s">
        <v>12</v>
      </c>
      <c r="C92" s="2">
        <v>1</v>
      </c>
      <c r="D92" s="2">
        <v>1</v>
      </c>
      <c r="E92" s="2">
        <v>252</v>
      </c>
      <c r="F92" s="2">
        <v>12</v>
      </c>
      <c r="G92" s="2">
        <v>283</v>
      </c>
      <c r="H92" s="3">
        <f t="shared" si="2"/>
        <v>19.375014749262537</v>
      </c>
      <c r="I92" s="3">
        <f t="shared" si="3"/>
        <v>302.37501474926256</v>
      </c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3">
        <f t="shared" si="2"/>
        <v>0</v>
      </c>
      <c r="I93" s="6">
        <f>SUM(I91:I92)</f>
        <v>425.7500294985251</v>
      </c>
      <c r="J93" s="2">
        <v>387</v>
      </c>
      <c r="K93" s="9">
        <f>J93-I93</f>
        <v>-38.75002949852512</v>
      </c>
      <c r="L93" s="2"/>
      <c r="M93" s="2">
        <v>39</v>
      </c>
    </row>
    <row r="94" spans="1:13" ht="12.75">
      <c r="A94" s="2" t="s">
        <v>75</v>
      </c>
      <c r="B94" s="2" t="s">
        <v>35</v>
      </c>
      <c r="C94" s="2">
        <v>1</v>
      </c>
      <c r="D94" s="2">
        <v>1</v>
      </c>
      <c r="E94" s="2">
        <v>399</v>
      </c>
      <c r="F94" s="2">
        <v>12</v>
      </c>
      <c r="G94" s="2">
        <v>447</v>
      </c>
      <c r="H94" s="3">
        <f t="shared" si="2"/>
        <v>19.375014749262537</v>
      </c>
      <c r="I94" s="3">
        <f t="shared" si="3"/>
        <v>466.37501474926256</v>
      </c>
      <c r="J94" s="2"/>
      <c r="K94" s="2"/>
      <c r="L94" s="2"/>
      <c r="M94" s="2"/>
    </row>
    <row r="95" spans="1:13" ht="12.75">
      <c r="A95" s="2" t="s">
        <v>75</v>
      </c>
      <c r="B95" s="2" t="s">
        <v>23</v>
      </c>
      <c r="C95" s="2">
        <v>1</v>
      </c>
      <c r="D95" s="2">
        <v>1</v>
      </c>
      <c r="E95" s="2">
        <v>92</v>
      </c>
      <c r="F95" s="2">
        <v>12</v>
      </c>
      <c r="G95" s="2">
        <v>104</v>
      </c>
      <c r="H95" s="3">
        <f t="shared" si="2"/>
        <v>19.375014749262537</v>
      </c>
      <c r="I95" s="3">
        <f t="shared" si="3"/>
        <v>123.37501474926253</v>
      </c>
      <c r="J95" s="2"/>
      <c r="K95" s="2"/>
      <c r="L95" s="2"/>
      <c r="M95" s="2"/>
    </row>
    <row r="96" spans="1:13" ht="12.75">
      <c r="A96" s="2" t="s">
        <v>75</v>
      </c>
      <c r="B96" s="2" t="s">
        <v>30</v>
      </c>
      <c r="C96" s="2">
        <v>1</v>
      </c>
      <c r="D96" s="2">
        <v>1</v>
      </c>
      <c r="E96" s="2">
        <v>150</v>
      </c>
      <c r="F96" s="2">
        <v>12</v>
      </c>
      <c r="G96" s="2">
        <v>168</v>
      </c>
      <c r="H96" s="3">
        <f t="shared" si="2"/>
        <v>19.375014749262537</v>
      </c>
      <c r="I96" s="3">
        <f t="shared" si="3"/>
        <v>187.37501474926253</v>
      </c>
      <c r="J96" s="2"/>
      <c r="K96" s="2"/>
      <c r="L96" s="2"/>
      <c r="M96" s="2"/>
    </row>
    <row r="97" spans="1:13" ht="12.75">
      <c r="A97" s="2" t="s">
        <v>75</v>
      </c>
      <c r="B97" s="2" t="s">
        <v>51</v>
      </c>
      <c r="C97" s="2">
        <v>1</v>
      </c>
      <c r="D97" s="2">
        <v>1</v>
      </c>
      <c r="E97" s="2">
        <v>298</v>
      </c>
      <c r="F97" s="2">
        <v>12</v>
      </c>
      <c r="G97" s="2">
        <v>334</v>
      </c>
      <c r="H97" s="3">
        <f t="shared" si="2"/>
        <v>19.375014749262537</v>
      </c>
      <c r="I97" s="3">
        <f t="shared" si="3"/>
        <v>353.37501474926256</v>
      </c>
      <c r="J97" s="2"/>
      <c r="K97" s="2"/>
      <c r="L97" s="2"/>
      <c r="M97" s="2"/>
    </row>
    <row r="98" spans="1:13" ht="12.75">
      <c r="A98" s="2" t="s">
        <v>75</v>
      </c>
      <c r="B98" s="2" t="s">
        <v>76</v>
      </c>
      <c r="C98" s="2">
        <v>1</v>
      </c>
      <c r="D98" s="2">
        <v>1</v>
      </c>
      <c r="E98" s="2">
        <v>150</v>
      </c>
      <c r="F98" s="2">
        <v>12</v>
      </c>
      <c r="G98" s="2">
        <v>168</v>
      </c>
      <c r="H98" s="3">
        <f t="shared" si="2"/>
        <v>19.375014749262537</v>
      </c>
      <c r="I98" s="3">
        <f t="shared" si="3"/>
        <v>187.37501474926253</v>
      </c>
      <c r="J98" s="2"/>
      <c r="K98" s="2"/>
      <c r="L98" s="2"/>
      <c r="M98" s="2"/>
    </row>
    <row r="99" spans="1:13" ht="12.75">
      <c r="A99" s="2" t="s">
        <v>75</v>
      </c>
      <c r="B99" s="2" t="s">
        <v>77</v>
      </c>
      <c r="C99" s="2">
        <v>1</v>
      </c>
      <c r="D99" s="2">
        <v>1</v>
      </c>
      <c r="E99" s="2">
        <v>57.5</v>
      </c>
      <c r="F99" s="2">
        <v>12</v>
      </c>
      <c r="G99" s="2">
        <v>65</v>
      </c>
      <c r="H99" s="3">
        <f t="shared" si="2"/>
        <v>19.375014749262537</v>
      </c>
      <c r="I99" s="3">
        <f t="shared" si="3"/>
        <v>84.37501474926253</v>
      </c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3">
        <f t="shared" si="2"/>
        <v>0</v>
      </c>
      <c r="I100" s="6">
        <f>SUM(I94:I99)</f>
        <v>1402.2500884955755</v>
      </c>
      <c r="J100" s="2">
        <v>1286</v>
      </c>
      <c r="K100" s="9">
        <f>J100-I100</f>
        <v>-116.25008849557548</v>
      </c>
      <c r="L100" s="2"/>
      <c r="M100" s="2">
        <v>116</v>
      </c>
    </row>
    <row r="101" spans="1:13" ht="12.75">
      <c r="A101" s="2" t="s">
        <v>78</v>
      </c>
      <c r="B101" s="2" t="s">
        <v>51</v>
      </c>
      <c r="C101" s="2">
        <v>1</v>
      </c>
      <c r="D101" s="2">
        <v>1</v>
      </c>
      <c r="E101" s="2">
        <v>298</v>
      </c>
      <c r="F101" s="2">
        <v>12</v>
      </c>
      <c r="G101" s="2">
        <v>334</v>
      </c>
      <c r="H101" s="3">
        <f t="shared" si="2"/>
        <v>19.375014749262537</v>
      </c>
      <c r="I101" s="3">
        <f t="shared" si="3"/>
        <v>353.37501474926256</v>
      </c>
      <c r="J101" s="2"/>
      <c r="K101" s="2"/>
      <c r="L101" s="2"/>
      <c r="M101" s="2"/>
    </row>
    <row r="102" spans="1:13" ht="12.75">
      <c r="A102" s="2" t="s">
        <v>78</v>
      </c>
      <c r="B102" s="2" t="s">
        <v>79</v>
      </c>
      <c r="C102" s="2">
        <v>1</v>
      </c>
      <c r="D102" s="2">
        <v>1</v>
      </c>
      <c r="E102" s="2">
        <v>252</v>
      </c>
      <c r="F102" s="2">
        <v>12</v>
      </c>
      <c r="G102" s="2">
        <v>283</v>
      </c>
      <c r="H102" s="3">
        <f t="shared" si="2"/>
        <v>19.375014749262537</v>
      </c>
      <c r="I102" s="3">
        <f t="shared" si="3"/>
        <v>302.37501474926256</v>
      </c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3">
        <f t="shared" si="2"/>
        <v>0</v>
      </c>
      <c r="I103" s="6">
        <f>SUM(I101:I102)</f>
        <v>655.7500294985251</v>
      </c>
      <c r="J103" s="2">
        <v>617</v>
      </c>
      <c r="K103" s="3">
        <f>J103-I103</f>
        <v>-38.75002949852512</v>
      </c>
      <c r="L103" s="2"/>
      <c r="M103" s="2"/>
    </row>
    <row r="104" spans="1:13" ht="12.75">
      <c r="A104" s="2" t="s">
        <v>80</v>
      </c>
      <c r="B104" s="2" t="s">
        <v>32</v>
      </c>
      <c r="C104" s="2">
        <v>1</v>
      </c>
      <c r="D104" s="2">
        <v>1</v>
      </c>
      <c r="E104" s="2">
        <v>150</v>
      </c>
      <c r="F104" s="2">
        <v>12</v>
      </c>
      <c r="G104" s="2">
        <v>168</v>
      </c>
      <c r="H104" s="3">
        <f t="shared" si="2"/>
        <v>19.375014749262537</v>
      </c>
      <c r="I104" s="3">
        <f t="shared" si="3"/>
        <v>187.37501474926253</v>
      </c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3">
        <f t="shared" si="2"/>
        <v>0</v>
      </c>
      <c r="I105" s="6">
        <f>SUM(I104)</f>
        <v>187.37501474926253</v>
      </c>
      <c r="J105" s="2">
        <v>168</v>
      </c>
      <c r="K105" s="3">
        <f>J105-I105</f>
        <v>-19.375014749262533</v>
      </c>
      <c r="L105" s="2"/>
      <c r="M105" s="2"/>
    </row>
    <row r="106" spans="1:13" ht="12.75">
      <c r="A106" s="2" t="s">
        <v>81</v>
      </c>
      <c r="B106" s="2" t="s">
        <v>82</v>
      </c>
      <c r="C106" s="2">
        <v>1</v>
      </c>
      <c r="D106" s="2">
        <v>1</v>
      </c>
      <c r="E106" s="2">
        <v>150</v>
      </c>
      <c r="F106" s="2">
        <v>12</v>
      </c>
      <c r="G106" s="2">
        <v>168</v>
      </c>
      <c r="H106" s="3">
        <f t="shared" si="2"/>
        <v>19.375014749262537</v>
      </c>
      <c r="I106" s="3">
        <f t="shared" si="3"/>
        <v>187.37501474926253</v>
      </c>
      <c r="J106" s="2"/>
      <c r="K106" s="2"/>
      <c r="L106" s="2"/>
      <c r="M106" s="2"/>
    </row>
    <row r="107" spans="1:13" ht="12.75">
      <c r="A107" s="2" t="s">
        <v>81</v>
      </c>
      <c r="B107" s="2" t="s">
        <v>79</v>
      </c>
      <c r="C107" s="2">
        <v>1</v>
      </c>
      <c r="D107" s="2">
        <v>1</v>
      </c>
      <c r="E107" s="2">
        <v>252</v>
      </c>
      <c r="F107" s="2">
        <v>12</v>
      </c>
      <c r="G107" s="2">
        <v>283</v>
      </c>
      <c r="H107" s="3">
        <f t="shared" si="2"/>
        <v>19.375014749262537</v>
      </c>
      <c r="I107" s="3">
        <f t="shared" si="3"/>
        <v>302.37501474926256</v>
      </c>
      <c r="J107" s="2"/>
      <c r="K107" s="2"/>
      <c r="L107" s="2"/>
      <c r="M107" s="2"/>
    </row>
    <row r="108" spans="1:13" ht="12.75">
      <c r="A108" s="2" t="s">
        <v>81</v>
      </c>
      <c r="B108" s="2" t="s">
        <v>83</v>
      </c>
      <c r="C108" s="2">
        <v>1</v>
      </c>
      <c r="D108" s="2">
        <v>1</v>
      </c>
      <c r="E108" s="2">
        <v>57.5</v>
      </c>
      <c r="F108" s="2">
        <v>12</v>
      </c>
      <c r="G108" s="2">
        <v>65</v>
      </c>
      <c r="H108" s="3">
        <f t="shared" si="2"/>
        <v>19.375014749262537</v>
      </c>
      <c r="I108" s="3">
        <f t="shared" si="3"/>
        <v>84.37501474926253</v>
      </c>
      <c r="J108" s="2"/>
      <c r="K108" s="2"/>
      <c r="L108" s="2"/>
      <c r="M108" s="2"/>
    </row>
    <row r="109" spans="1:13" ht="12.75">
      <c r="A109" s="2" t="s">
        <v>81</v>
      </c>
      <c r="B109" s="2" t="s">
        <v>84</v>
      </c>
      <c r="C109" s="2">
        <v>1</v>
      </c>
      <c r="D109" s="2">
        <v>1</v>
      </c>
      <c r="E109" s="2">
        <v>220</v>
      </c>
      <c r="F109" s="2">
        <v>12</v>
      </c>
      <c r="G109" s="2">
        <v>247</v>
      </c>
      <c r="H109" s="3">
        <f t="shared" si="2"/>
        <v>19.375014749262537</v>
      </c>
      <c r="I109" s="3">
        <f t="shared" si="3"/>
        <v>266.37501474926256</v>
      </c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3">
        <f t="shared" si="2"/>
        <v>0</v>
      </c>
      <c r="I110" s="6">
        <f>SUM(I106:I109)</f>
        <v>840.5000589970502</v>
      </c>
      <c r="J110" s="2">
        <v>763</v>
      </c>
      <c r="K110" s="9">
        <f>J110-I110</f>
        <v>-77.50005899705025</v>
      </c>
      <c r="L110" s="2"/>
      <c r="M110" s="2">
        <v>78</v>
      </c>
    </row>
    <row r="111" spans="1:13" ht="12.75">
      <c r="A111" s="2" t="s">
        <v>85</v>
      </c>
      <c r="B111" s="2" t="s">
        <v>86</v>
      </c>
      <c r="C111" s="2">
        <v>1</v>
      </c>
      <c r="D111" s="2">
        <v>1</v>
      </c>
      <c r="E111" s="2">
        <v>92</v>
      </c>
      <c r="F111" s="2">
        <v>12</v>
      </c>
      <c r="G111" s="2">
        <v>104</v>
      </c>
      <c r="H111" s="3">
        <f t="shared" si="2"/>
        <v>19.375014749262537</v>
      </c>
      <c r="I111" s="3">
        <f t="shared" si="3"/>
        <v>123.37501474926253</v>
      </c>
      <c r="J111" s="2"/>
      <c r="K111" s="2"/>
      <c r="L111" s="2"/>
      <c r="M111" s="2"/>
    </row>
    <row r="112" spans="1:13" ht="12.75">
      <c r="A112" s="2" t="s">
        <v>85</v>
      </c>
      <c r="B112" s="2" t="s">
        <v>87</v>
      </c>
      <c r="C112" s="2">
        <v>1</v>
      </c>
      <c r="D112" s="2">
        <v>1</v>
      </c>
      <c r="E112" s="2">
        <v>57.5</v>
      </c>
      <c r="F112" s="2">
        <v>12</v>
      </c>
      <c r="G112" s="2">
        <v>65</v>
      </c>
      <c r="H112" s="3">
        <f t="shared" si="2"/>
        <v>19.375014749262537</v>
      </c>
      <c r="I112" s="3">
        <f t="shared" si="3"/>
        <v>84.37501474926253</v>
      </c>
      <c r="J112" s="2"/>
      <c r="K112" s="2"/>
      <c r="L112" s="2"/>
      <c r="M112" s="2"/>
    </row>
    <row r="113" spans="1:13" ht="12.75">
      <c r="A113" s="2" t="s">
        <v>85</v>
      </c>
      <c r="B113" s="2" t="s">
        <v>49</v>
      </c>
      <c r="C113" s="2">
        <v>1</v>
      </c>
      <c r="D113" s="2">
        <v>1</v>
      </c>
      <c r="E113" s="2">
        <v>252</v>
      </c>
      <c r="F113" s="2">
        <v>12</v>
      </c>
      <c r="G113" s="2">
        <v>283</v>
      </c>
      <c r="H113" s="3">
        <f t="shared" si="2"/>
        <v>19.375014749262537</v>
      </c>
      <c r="I113" s="3">
        <f t="shared" si="3"/>
        <v>302.37501474926256</v>
      </c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3">
        <f t="shared" si="2"/>
        <v>0</v>
      </c>
      <c r="I114" s="6">
        <f>SUM(I111:I113)</f>
        <v>510.1250442477876</v>
      </c>
      <c r="J114" s="2">
        <v>452</v>
      </c>
      <c r="K114" s="9">
        <f>J114-I114</f>
        <v>-58.12504424778763</v>
      </c>
      <c r="L114" s="2"/>
      <c r="M114" s="2">
        <v>58</v>
      </c>
    </row>
    <row r="115" spans="1:13" ht="12.75">
      <c r="A115" s="11" t="s">
        <v>88</v>
      </c>
      <c r="B115" s="11" t="s">
        <v>32</v>
      </c>
      <c r="C115" s="11">
        <v>1</v>
      </c>
      <c r="D115" s="11">
        <v>1</v>
      </c>
      <c r="E115" s="11">
        <v>150</v>
      </c>
      <c r="F115" s="11">
        <v>12</v>
      </c>
      <c r="G115" s="11">
        <v>168</v>
      </c>
      <c r="H115" s="12">
        <f t="shared" si="2"/>
        <v>19.375014749262537</v>
      </c>
      <c r="I115" s="12">
        <f t="shared" si="3"/>
        <v>187.37501474926253</v>
      </c>
      <c r="J115" s="2"/>
      <c r="K115" s="2"/>
      <c r="L115" s="2"/>
      <c r="M115" s="7"/>
    </row>
    <row r="116" spans="1:13" ht="12.75">
      <c r="A116" s="2"/>
      <c r="B116" s="2"/>
      <c r="C116" s="2"/>
      <c r="D116" s="2"/>
      <c r="E116" s="2"/>
      <c r="F116" s="2"/>
      <c r="G116" s="2"/>
      <c r="H116" s="3">
        <f t="shared" si="2"/>
        <v>0</v>
      </c>
      <c r="I116" s="6">
        <f>SUM(I115)</f>
        <v>187.37501474926253</v>
      </c>
      <c r="J116" s="2">
        <v>0</v>
      </c>
      <c r="K116" s="3">
        <f>J116-I116</f>
        <v>-187.37501474926253</v>
      </c>
      <c r="L116" s="2"/>
      <c r="M116" s="2">
        <v>187</v>
      </c>
    </row>
    <row r="117" spans="1:13" ht="12.75">
      <c r="A117" s="2" t="s">
        <v>89</v>
      </c>
      <c r="B117" s="2" t="s">
        <v>90</v>
      </c>
      <c r="C117" s="2">
        <v>1</v>
      </c>
      <c r="D117" s="2">
        <v>1</v>
      </c>
      <c r="E117" s="2">
        <v>150</v>
      </c>
      <c r="F117" s="2">
        <v>12</v>
      </c>
      <c r="G117" s="2">
        <v>168</v>
      </c>
      <c r="H117" s="3">
        <f t="shared" si="2"/>
        <v>19.375014749262537</v>
      </c>
      <c r="I117" s="3">
        <f t="shared" si="3"/>
        <v>187.37501474926253</v>
      </c>
      <c r="J117" s="2"/>
      <c r="K117" s="2"/>
      <c r="L117" s="2"/>
      <c r="M117" s="2"/>
    </row>
    <row r="118" spans="1:13" ht="12.75">
      <c r="A118" s="2" t="s">
        <v>89</v>
      </c>
      <c r="B118" s="2" t="s">
        <v>16</v>
      </c>
      <c r="C118" s="2">
        <v>1</v>
      </c>
      <c r="D118" s="2">
        <v>1</v>
      </c>
      <c r="E118" s="2">
        <v>150</v>
      </c>
      <c r="F118" s="2">
        <v>12</v>
      </c>
      <c r="G118" s="2">
        <v>168</v>
      </c>
      <c r="H118" s="3">
        <f t="shared" si="2"/>
        <v>19.375014749262537</v>
      </c>
      <c r="I118" s="3">
        <f t="shared" si="3"/>
        <v>187.37501474926253</v>
      </c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3">
        <f t="shared" si="2"/>
        <v>0</v>
      </c>
      <c r="I119" s="6">
        <f>SUM(I117:I118)</f>
        <v>374.75002949852507</v>
      </c>
      <c r="J119" s="2">
        <v>336</v>
      </c>
      <c r="K119" s="3">
        <f>J119-I119</f>
        <v>-38.750029498525066</v>
      </c>
      <c r="L119" s="2"/>
      <c r="M119" s="2"/>
    </row>
    <row r="120" spans="1:13" ht="12.75">
      <c r="A120" s="2" t="s">
        <v>91</v>
      </c>
      <c r="B120" s="2" t="s">
        <v>30</v>
      </c>
      <c r="C120" s="2">
        <v>1</v>
      </c>
      <c r="D120" s="2">
        <v>1</v>
      </c>
      <c r="E120" s="2">
        <v>150</v>
      </c>
      <c r="F120" s="2">
        <v>12</v>
      </c>
      <c r="G120" s="2">
        <v>168</v>
      </c>
      <c r="H120" s="3">
        <f t="shared" si="2"/>
        <v>19.375014749262537</v>
      </c>
      <c r="I120" s="3">
        <f t="shared" si="3"/>
        <v>187.37501474926253</v>
      </c>
      <c r="J120" s="2"/>
      <c r="K120" s="2"/>
      <c r="L120" s="2"/>
      <c r="M120" s="2"/>
    </row>
    <row r="121" spans="1:13" ht="12.75">
      <c r="A121" s="2" t="s">
        <v>91</v>
      </c>
      <c r="B121" s="2" t="s">
        <v>32</v>
      </c>
      <c r="C121" s="2">
        <v>1</v>
      </c>
      <c r="D121" s="2">
        <v>1</v>
      </c>
      <c r="E121" s="2">
        <v>150</v>
      </c>
      <c r="F121" s="2">
        <v>12</v>
      </c>
      <c r="G121" s="2">
        <v>168</v>
      </c>
      <c r="H121" s="3">
        <f t="shared" si="2"/>
        <v>19.375014749262537</v>
      </c>
      <c r="I121" s="3">
        <f t="shared" si="3"/>
        <v>187.37501474926253</v>
      </c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3">
        <f t="shared" si="2"/>
        <v>0</v>
      </c>
      <c r="I122" s="6">
        <f>SUM(I120:I121)</f>
        <v>374.75002949852507</v>
      </c>
      <c r="J122" s="2">
        <v>336</v>
      </c>
      <c r="K122" s="3">
        <f>J122-I122</f>
        <v>-38.750029498525066</v>
      </c>
      <c r="L122" s="2"/>
      <c r="M122" s="2"/>
    </row>
    <row r="123" spans="1:13" ht="12.75">
      <c r="A123" s="2" t="s">
        <v>92</v>
      </c>
      <c r="B123" s="2" t="s">
        <v>93</v>
      </c>
      <c r="C123" s="2">
        <v>1</v>
      </c>
      <c r="D123" s="2">
        <v>1</v>
      </c>
      <c r="E123" s="2">
        <v>298</v>
      </c>
      <c r="F123" s="2">
        <v>12</v>
      </c>
      <c r="G123" s="2">
        <v>334</v>
      </c>
      <c r="H123" s="3">
        <f t="shared" si="2"/>
        <v>19.375014749262537</v>
      </c>
      <c r="I123" s="3">
        <f t="shared" si="3"/>
        <v>353.37501474926256</v>
      </c>
      <c r="J123" s="2"/>
      <c r="K123" s="2"/>
      <c r="L123" s="2"/>
      <c r="M123" s="2"/>
    </row>
    <row r="124" spans="1:13" ht="12.75">
      <c r="A124" s="2" t="s">
        <v>92</v>
      </c>
      <c r="B124" s="2" t="s">
        <v>94</v>
      </c>
      <c r="C124" s="2">
        <v>1</v>
      </c>
      <c r="D124" s="2">
        <v>1</v>
      </c>
      <c r="E124" s="2">
        <v>57.5</v>
      </c>
      <c r="F124" s="2">
        <v>12</v>
      </c>
      <c r="G124" s="2">
        <v>65</v>
      </c>
      <c r="H124" s="3">
        <f t="shared" si="2"/>
        <v>19.375014749262537</v>
      </c>
      <c r="I124" s="3">
        <f t="shared" si="3"/>
        <v>84.37501474926253</v>
      </c>
      <c r="J124" s="2"/>
      <c r="K124" s="2"/>
      <c r="L124" s="2"/>
      <c r="M124" s="2"/>
    </row>
    <row r="125" spans="1:13" ht="12.75">
      <c r="A125" s="2" t="s">
        <v>92</v>
      </c>
      <c r="B125" s="2" t="s">
        <v>95</v>
      </c>
      <c r="C125" s="2">
        <v>1</v>
      </c>
      <c r="D125" s="2">
        <v>1</v>
      </c>
      <c r="E125" s="2">
        <v>399</v>
      </c>
      <c r="F125" s="2">
        <v>12</v>
      </c>
      <c r="G125" s="2">
        <v>447</v>
      </c>
      <c r="H125" s="3">
        <f t="shared" si="2"/>
        <v>19.375014749262537</v>
      </c>
      <c r="I125" s="3">
        <f t="shared" si="3"/>
        <v>466.37501474926256</v>
      </c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3">
        <f t="shared" si="2"/>
        <v>0</v>
      </c>
      <c r="I126" s="6">
        <f>SUM(I123:I125)</f>
        <v>904.1250442477876</v>
      </c>
      <c r="J126" s="2">
        <v>846</v>
      </c>
      <c r="K126" s="3">
        <f>J126-I126</f>
        <v>-58.12504424778763</v>
      </c>
      <c r="L126" s="2"/>
      <c r="M126" s="2"/>
    </row>
    <row r="127" spans="1:13" ht="12.75">
      <c r="A127" s="2" t="s">
        <v>96</v>
      </c>
      <c r="B127" s="2" t="s">
        <v>35</v>
      </c>
      <c r="C127" s="2">
        <v>1</v>
      </c>
      <c r="D127" s="2">
        <v>1</v>
      </c>
      <c r="E127" s="2">
        <v>399</v>
      </c>
      <c r="F127" s="2">
        <v>12</v>
      </c>
      <c r="G127" s="2">
        <v>447</v>
      </c>
      <c r="H127" s="3">
        <f t="shared" si="2"/>
        <v>19.375014749262537</v>
      </c>
      <c r="I127" s="3">
        <f t="shared" si="3"/>
        <v>466.37501474926256</v>
      </c>
      <c r="J127" s="2"/>
      <c r="K127" s="2"/>
      <c r="L127" s="2"/>
      <c r="M127" s="2"/>
    </row>
    <row r="128" spans="1:13" ht="12.75">
      <c r="A128" s="2" t="s">
        <v>96</v>
      </c>
      <c r="B128" s="2" t="s">
        <v>38</v>
      </c>
      <c r="C128" s="2">
        <v>1</v>
      </c>
      <c r="D128" s="2">
        <v>1</v>
      </c>
      <c r="E128" s="2">
        <v>420.75</v>
      </c>
      <c r="F128" s="2">
        <v>12</v>
      </c>
      <c r="G128" s="2">
        <v>472</v>
      </c>
      <c r="H128" s="3">
        <f t="shared" si="2"/>
        <v>19.375014749262537</v>
      </c>
      <c r="I128" s="3">
        <f t="shared" si="3"/>
        <v>491.37501474926256</v>
      </c>
      <c r="J128" s="2"/>
      <c r="K128" s="2"/>
      <c r="L128" s="2"/>
      <c r="M128" s="2"/>
    </row>
    <row r="129" spans="1:13" ht="12.75">
      <c r="A129" s="2" t="s">
        <v>96</v>
      </c>
      <c r="B129" s="2" t="s">
        <v>23</v>
      </c>
      <c r="C129" s="2">
        <v>1</v>
      </c>
      <c r="D129" s="2">
        <v>1</v>
      </c>
      <c r="E129" s="2">
        <v>92</v>
      </c>
      <c r="F129" s="2">
        <v>12</v>
      </c>
      <c r="G129" s="2">
        <v>104</v>
      </c>
      <c r="H129" s="3">
        <f t="shared" si="2"/>
        <v>19.375014749262537</v>
      </c>
      <c r="I129" s="3">
        <f t="shared" si="3"/>
        <v>123.37501474926253</v>
      </c>
      <c r="J129" s="2"/>
      <c r="K129" s="2"/>
      <c r="L129" s="2"/>
      <c r="M129" s="2"/>
    </row>
    <row r="130" spans="1:13" ht="12.75">
      <c r="A130" s="2" t="s">
        <v>96</v>
      </c>
      <c r="B130" s="2" t="s">
        <v>64</v>
      </c>
      <c r="C130" s="2">
        <v>1</v>
      </c>
      <c r="D130" s="2">
        <v>1</v>
      </c>
      <c r="E130" s="2">
        <v>420.75</v>
      </c>
      <c r="F130" s="2">
        <v>12</v>
      </c>
      <c r="G130" s="2">
        <v>472</v>
      </c>
      <c r="H130" s="3">
        <f t="shared" si="2"/>
        <v>19.375014749262537</v>
      </c>
      <c r="I130" s="3">
        <f t="shared" si="3"/>
        <v>491.37501474926256</v>
      </c>
      <c r="J130" s="2"/>
      <c r="K130" s="2"/>
      <c r="L130" s="2"/>
      <c r="M130" s="2"/>
    </row>
    <row r="131" spans="1:13" ht="12.75">
      <c r="A131" s="2" t="s">
        <v>96</v>
      </c>
      <c r="B131" s="2" t="s">
        <v>97</v>
      </c>
      <c r="C131" s="2">
        <v>1</v>
      </c>
      <c r="D131" s="2">
        <v>1</v>
      </c>
      <c r="E131" s="2">
        <v>92</v>
      </c>
      <c r="F131" s="2">
        <v>12</v>
      </c>
      <c r="G131" s="2">
        <v>104</v>
      </c>
      <c r="H131" s="3">
        <f aca="true" t="shared" si="4" ref="H131:H194">G$334*D131</f>
        <v>19.375014749262537</v>
      </c>
      <c r="I131" s="3">
        <f aca="true" t="shared" si="5" ref="I131:I194">H131+G131</f>
        <v>123.37501474926253</v>
      </c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3">
        <f t="shared" si="4"/>
        <v>0</v>
      </c>
      <c r="I132" s="6">
        <f>SUM(I127:I131)</f>
        <v>1695.8750737463129</v>
      </c>
      <c r="J132" s="2">
        <v>1599</v>
      </c>
      <c r="K132" s="9">
        <f>J132-I132</f>
        <v>-96.87507374631286</v>
      </c>
      <c r="L132" s="2"/>
      <c r="M132" s="2">
        <v>97</v>
      </c>
    </row>
    <row r="133" spans="1:13" ht="12.75">
      <c r="A133" s="2" t="s">
        <v>98</v>
      </c>
      <c r="B133" s="2" t="s">
        <v>15</v>
      </c>
      <c r="C133" s="2">
        <v>2</v>
      </c>
      <c r="D133" s="2">
        <v>2</v>
      </c>
      <c r="E133" s="2">
        <v>450</v>
      </c>
      <c r="F133" s="2">
        <v>12</v>
      </c>
      <c r="G133" s="2">
        <v>1008</v>
      </c>
      <c r="H133" s="3">
        <f t="shared" si="4"/>
        <v>38.75002949852507</v>
      </c>
      <c r="I133" s="3">
        <f t="shared" si="5"/>
        <v>1046.750029498525</v>
      </c>
      <c r="J133" s="2"/>
      <c r="K133" s="2"/>
      <c r="L133" s="2"/>
      <c r="M133" s="2"/>
    </row>
    <row r="134" spans="1:13" ht="12.75">
      <c r="A134" s="2" t="s">
        <v>98</v>
      </c>
      <c r="B134" s="2" t="s">
        <v>99</v>
      </c>
      <c r="C134" s="2">
        <v>6</v>
      </c>
      <c r="D134" s="2">
        <v>6</v>
      </c>
      <c r="E134" s="2">
        <v>400</v>
      </c>
      <c r="F134" s="2">
        <v>12</v>
      </c>
      <c r="G134" s="2">
        <v>2688</v>
      </c>
      <c r="H134" s="3">
        <f t="shared" si="4"/>
        <v>116.25008849557523</v>
      </c>
      <c r="I134" s="3">
        <f t="shared" si="5"/>
        <v>2804.2500884955753</v>
      </c>
      <c r="J134" s="2"/>
      <c r="K134" s="2"/>
      <c r="L134" s="2"/>
      <c r="M134" s="2"/>
    </row>
    <row r="135" spans="1:13" ht="12.75">
      <c r="A135" s="2" t="s">
        <v>98</v>
      </c>
      <c r="B135" s="2" t="s">
        <v>100</v>
      </c>
      <c r="C135" s="2">
        <v>6</v>
      </c>
      <c r="D135" s="2">
        <v>6</v>
      </c>
      <c r="E135" s="2">
        <v>420.75</v>
      </c>
      <c r="F135" s="2">
        <v>12</v>
      </c>
      <c r="G135" s="2">
        <v>2828</v>
      </c>
      <c r="H135" s="3">
        <f t="shared" si="4"/>
        <v>116.25008849557523</v>
      </c>
      <c r="I135" s="3">
        <f t="shared" si="5"/>
        <v>2944.2500884955753</v>
      </c>
      <c r="J135" s="2"/>
      <c r="K135" s="2"/>
      <c r="L135" s="2"/>
      <c r="M135" s="2"/>
    </row>
    <row r="136" spans="1:13" ht="12.75">
      <c r="A136" s="2" t="s">
        <v>98</v>
      </c>
      <c r="B136" s="2" t="s">
        <v>101</v>
      </c>
      <c r="C136" s="2">
        <v>1</v>
      </c>
      <c r="D136" s="2">
        <v>1</v>
      </c>
      <c r="E136" s="2">
        <v>57.5</v>
      </c>
      <c r="F136" s="2">
        <v>12</v>
      </c>
      <c r="G136" s="2">
        <v>65</v>
      </c>
      <c r="H136" s="3">
        <f t="shared" si="4"/>
        <v>19.375014749262537</v>
      </c>
      <c r="I136" s="3">
        <f t="shared" si="5"/>
        <v>84.37501474926253</v>
      </c>
      <c r="J136" s="2"/>
      <c r="K136" s="2"/>
      <c r="L136" s="2"/>
      <c r="M136" s="2" t="s">
        <v>198</v>
      </c>
    </row>
    <row r="137" spans="1:13" ht="12.75">
      <c r="A137" s="2" t="s">
        <v>98</v>
      </c>
      <c r="B137" s="2" t="s">
        <v>35</v>
      </c>
      <c r="C137" s="2">
        <v>6</v>
      </c>
      <c r="D137" s="2">
        <v>6</v>
      </c>
      <c r="E137" s="2">
        <v>399</v>
      </c>
      <c r="F137" s="2">
        <v>12</v>
      </c>
      <c r="G137" s="2">
        <v>2682</v>
      </c>
      <c r="H137" s="3">
        <f t="shared" si="4"/>
        <v>116.25008849557523</v>
      </c>
      <c r="I137" s="3">
        <f t="shared" si="5"/>
        <v>2798.2500884955753</v>
      </c>
      <c r="J137" s="2"/>
      <c r="K137" s="2"/>
      <c r="L137" s="2"/>
      <c r="M137" s="7" t="s">
        <v>197</v>
      </c>
    </row>
    <row r="138" spans="1:13" ht="12.75">
      <c r="A138" s="2" t="s">
        <v>98</v>
      </c>
      <c r="B138" s="2" t="s">
        <v>102</v>
      </c>
      <c r="C138" s="2">
        <v>1</v>
      </c>
      <c r="D138" s="2">
        <v>1</v>
      </c>
      <c r="E138" s="2">
        <v>420</v>
      </c>
      <c r="F138" s="2">
        <v>12</v>
      </c>
      <c r="G138" s="2">
        <v>471</v>
      </c>
      <c r="H138" s="3">
        <f t="shared" si="4"/>
        <v>19.375014749262537</v>
      </c>
      <c r="I138" s="3">
        <f t="shared" si="5"/>
        <v>490.37501474926256</v>
      </c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3">
        <f t="shared" si="4"/>
        <v>0</v>
      </c>
      <c r="I139" s="6">
        <f>SUM(I133:I138)</f>
        <v>10168.250324483777</v>
      </c>
      <c r="J139" s="2">
        <v>9786</v>
      </c>
      <c r="K139" s="3">
        <f>J139-I139</f>
        <v>-382.25032448377715</v>
      </c>
      <c r="L139" s="2"/>
      <c r="M139" s="2"/>
    </row>
    <row r="140" spans="1:13" ht="12.75">
      <c r="A140" s="2" t="s">
        <v>103</v>
      </c>
      <c r="B140" s="2" t="s">
        <v>104</v>
      </c>
      <c r="C140" s="2">
        <v>1</v>
      </c>
      <c r="D140" s="2">
        <v>1</v>
      </c>
      <c r="E140" s="2">
        <v>400</v>
      </c>
      <c r="F140" s="2">
        <v>12</v>
      </c>
      <c r="G140" s="2">
        <v>448</v>
      </c>
      <c r="H140" s="3">
        <f t="shared" si="4"/>
        <v>19.375014749262537</v>
      </c>
      <c r="I140" s="3">
        <f t="shared" si="5"/>
        <v>467.37501474926256</v>
      </c>
      <c r="J140" s="2"/>
      <c r="K140" s="2"/>
      <c r="L140" s="2"/>
      <c r="M140" s="2"/>
    </row>
    <row r="141" spans="1:13" ht="12.75">
      <c r="A141" s="2" t="s">
        <v>103</v>
      </c>
      <c r="B141" s="2" t="s">
        <v>105</v>
      </c>
      <c r="C141" s="2">
        <v>1</v>
      </c>
      <c r="D141" s="2">
        <v>1</v>
      </c>
      <c r="E141" s="2">
        <v>298</v>
      </c>
      <c r="F141" s="2">
        <v>12</v>
      </c>
      <c r="G141" s="2">
        <v>334</v>
      </c>
      <c r="H141" s="3">
        <f t="shared" si="4"/>
        <v>19.375014749262537</v>
      </c>
      <c r="I141" s="3">
        <f t="shared" si="5"/>
        <v>353.37501474926256</v>
      </c>
      <c r="J141" s="2"/>
      <c r="K141" s="2"/>
      <c r="L141" s="2"/>
      <c r="M141" s="2"/>
    </row>
    <row r="142" spans="1:13" ht="12.75">
      <c r="A142" s="2" t="s">
        <v>103</v>
      </c>
      <c r="B142" s="2" t="s">
        <v>51</v>
      </c>
      <c r="C142" s="2">
        <v>1</v>
      </c>
      <c r="D142" s="2">
        <v>1</v>
      </c>
      <c r="E142" s="2">
        <v>298</v>
      </c>
      <c r="F142" s="2">
        <v>12</v>
      </c>
      <c r="G142" s="2">
        <v>334</v>
      </c>
      <c r="H142" s="3">
        <f t="shared" si="4"/>
        <v>19.375014749262537</v>
      </c>
      <c r="I142" s="3">
        <f t="shared" si="5"/>
        <v>353.37501474926256</v>
      </c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3">
        <f t="shared" si="4"/>
        <v>0</v>
      </c>
      <c r="I143" s="6">
        <f>SUM(I140:I142)</f>
        <v>1174.1250442477876</v>
      </c>
      <c r="J143" s="2">
        <v>1116</v>
      </c>
      <c r="K143" s="3">
        <f>J143-I143</f>
        <v>-58.12504424778763</v>
      </c>
      <c r="L143" s="2"/>
      <c r="M143" s="2"/>
    </row>
    <row r="144" spans="1:13" ht="12.75">
      <c r="A144" s="2" t="s">
        <v>106</v>
      </c>
      <c r="B144" s="2" t="s">
        <v>21</v>
      </c>
      <c r="C144" s="2">
        <v>1</v>
      </c>
      <c r="D144" s="2">
        <v>1</v>
      </c>
      <c r="E144" s="2">
        <v>298</v>
      </c>
      <c r="F144" s="2">
        <v>12</v>
      </c>
      <c r="G144" s="2">
        <v>334</v>
      </c>
      <c r="H144" s="3">
        <f t="shared" si="4"/>
        <v>19.375014749262537</v>
      </c>
      <c r="I144" s="3">
        <f t="shared" si="5"/>
        <v>353.37501474926256</v>
      </c>
      <c r="J144" s="2"/>
      <c r="K144" s="2"/>
      <c r="L144" s="2"/>
      <c r="M144" s="2"/>
    </row>
    <row r="145" spans="1:13" ht="12.75">
      <c r="A145" s="2" t="s">
        <v>106</v>
      </c>
      <c r="B145" s="2" t="s">
        <v>25</v>
      </c>
      <c r="C145" s="2">
        <v>1</v>
      </c>
      <c r="D145" s="2">
        <v>1</v>
      </c>
      <c r="E145" s="2">
        <v>411.75</v>
      </c>
      <c r="F145" s="2">
        <v>12</v>
      </c>
      <c r="G145" s="2">
        <v>462</v>
      </c>
      <c r="H145" s="3">
        <f t="shared" si="4"/>
        <v>19.375014749262537</v>
      </c>
      <c r="I145" s="3">
        <f t="shared" si="5"/>
        <v>481.37501474926256</v>
      </c>
      <c r="J145" s="2"/>
      <c r="K145" s="2"/>
      <c r="L145" s="2"/>
      <c r="M145" s="2"/>
    </row>
    <row r="146" spans="1:13" ht="12.75">
      <c r="A146" s="2" t="s">
        <v>106</v>
      </c>
      <c r="B146" s="2" t="s">
        <v>12</v>
      </c>
      <c r="C146" s="2">
        <v>1</v>
      </c>
      <c r="D146" s="2">
        <v>1</v>
      </c>
      <c r="E146" s="2">
        <v>252</v>
      </c>
      <c r="F146" s="2">
        <v>12</v>
      </c>
      <c r="G146" s="2">
        <v>283</v>
      </c>
      <c r="H146" s="3">
        <f t="shared" si="4"/>
        <v>19.375014749262537</v>
      </c>
      <c r="I146" s="3">
        <f t="shared" si="5"/>
        <v>302.37501474926256</v>
      </c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3">
        <f t="shared" si="4"/>
        <v>0</v>
      </c>
      <c r="I147" s="6">
        <f>SUM(I144:I146)</f>
        <v>1137.1250442477876</v>
      </c>
      <c r="J147" s="2">
        <v>1079</v>
      </c>
      <c r="K147" s="3">
        <f>J147-I147</f>
        <v>-58.12504424778763</v>
      </c>
      <c r="L147" s="2"/>
      <c r="M147" s="2"/>
    </row>
    <row r="148" spans="1:13" ht="12.75">
      <c r="A148" s="2" t="s">
        <v>107</v>
      </c>
      <c r="B148" s="2" t="s">
        <v>108</v>
      </c>
      <c r="C148" s="2">
        <v>1</v>
      </c>
      <c r="D148" s="2">
        <v>1</v>
      </c>
      <c r="E148" s="2">
        <v>420</v>
      </c>
      <c r="F148" s="2">
        <v>12</v>
      </c>
      <c r="G148" s="2">
        <v>471</v>
      </c>
      <c r="H148" s="3">
        <f t="shared" si="4"/>
        <v>19.375014749262537</v>
      </c>
      <c r="I148" s="3">
        <f t="shared" si="5"/>
        <v>490.37501474926256</v>
      </c>
      <c r="J148" s="2"/>
      <c r="K148" s="2"/>
      <c r="L148" s="2"/>
      <c r="M148" s="2"/>
    </row>
    <row r="149" spans="1:13" ht="12.75">
      <c r="A149" s="2" t="s">
        <v>107</v>
      </c>
      <c r="B149" s="2" t="s">
        <v>109</v>
      </c>
      <c r="C149" s="2">
        <v>1</v>
      </c>
      <c r="D149" s="2">
        <v>3</v>
      </c>
      <c r="E149" s="2">
        <v>139.68</v>
      </c>
      <c r="F149" s="2">
        <v>12</v>
      </c>
      <c r="G149" s="2">
        <v>157</v>
      </c>
      <c r="H149" s="3">
        <f t="shared" si="4"/>
        <v>58.12504424778761</v>
      </c>
      <c r="I149" s="3">
        <f t="shared" si="5"/>
        <v>215.12504424778763</v>
      </c>
      <c r="J149" s="2"/>
      <c r="K149" s="2"/>
      <c r="L149" s="2"/>
      <c r="M149" s="2"/>
    </row>
    <row r="150" spans="1:13" ht="12.75">
      <c r="A150" s="2" t="s">
        <v>107</v>
      </c>
      <c r="B150" s="2" t="s">
        <v>109</v>
      </c>
      <c r="C150" s="2">
        <v>1</v>
      </c>
      <c r="D150" s="2">
        <v>3</v>
      </c>
      <c r="E150" s="2">
        <v>139.68</v>
      </c>
      <c r="F150" s="2">
        <v>12</v>
      </c>
      <c r="G150" s="2">
        <v>157</v>
      </c>
      <c r="H150" s="3">
        <f t="shared" si="4"/>
        <v>58.12504424778761</v>
      </c>
      <c r="I150" s="3">
        <f t="shared" si="5"/>
        <v>215.12504424778763</v>
      </c>
      <c r="J150" s="2"/>
      <c r="K150" s="2"/>
      <c r="L150" s="2"/>
      <c r="M150" s="2"/>
    </row>
    <row r="151" spans="1:13" ht="12.75">
      <c r="A151" s="2" t="s">
        <v>107</v>
      </c>
      <c r="B151" s="2" t="s">
        <v>110</v>
      </c>
      <c r="C151" s="2">
        <v>1</v>
      </c>
      <c r="D151" s="2">
        <v>1</v>
      </c>
      <c r="E151" s="2">
        <v>298</v>
      </c>
      <c r="F151" s="2">
        <v>12</v>
      </c>
      <c r="G151" s="2">
        <v>334</v>
      </c>
      <c r="H151" s="3">
        <f t="shared" si="4"/>
        <v>19.375014749262537</v>
      </c>
      <c r="I151" s="3">
        <f t="shared" si="5"/>
        <v>353.37501474926256</v>
      </c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3">
        <f t="shared" si="4"/>
        <v>0</v>
      </c>
      <c r="I152" s="6">
        <f>SUM(I148:I151)</f>
        <v>1274.0001179941005</v>
      </c>
      <c r="J152" s="2">
        <v>1120</v>
      </c>
      <c r="K152" s="3">
        <f>J152-I152</f>
        <v>-154.0001179941005</v>
      </c>
      <c r="L152" s="2"/>
      <c r="M152" s="2"/>
    </row>
    <row r="153" spans="1:13" ht="12.75">
      <c r="A153" s="2" t="s">
        <v>111</v>
      </c>
      <c r="B153" s="2" t="s">
        <v>39</v>
      </c>
      <c r="C153" s="2">
        <v>2</v>
      </c>
      <c r="D153" s="2">
        <v>2</v>
      </c>
      <c r="E153" s="2">
        <v>420</v>
      </c>
      <c r="F153" s="2">
        <v>12</v>
      </c>
      <c r="G153" s="2">
        <v>941</v>
      </c>
      <c r="H153" s="3">
        <f t="shared" si="4"/>
        <v>38.75002949852507</v>
      </c>
      <c r="I153" s="3">
        <f t="shared" si="5"/>
        <v>979.7500294985251</v>
      </c>
      <c r="J153" s="2"/>
      <c r="K153" s="2"/>
      <c r="L153" s="2"/>
      <c r="M153" s="2"/>
    </row>
    <row r="154" spans="1:13" ht="12.75">
      <c r="A154" s="2" t="s">
        <v>111</v>
      </c>
      <c r="B154" s="2" t="s">
        <v>112</v>
      </c>
      <c r="C154" s="2">
        <v>1</v>
      </c>
      <c r="D154" s="2">
        <v>1</v>
      </c>
      <c r="E154" s="2">
        <v>298</v>
      </c>
      <c r="F154" s="2">
        <v>12</v>
      </c>
      <c r="G154" s="2">
        <v>334</v>
      </c>
      <c r="H154" s="3">
        <f t="shared" si="4"/>
        <v>19.375014749262537</v>
      </c>
      <c r="I154" s="3">
        <f t="shared" si="5"/>
        <v>353.37501474926256</v>
      </c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3">
        <f t="shared" si="4"/>
        <v>0</v>
      </c>
      <c r="I155" s="6">
        <f>SUM(I153:I154)</f>
        <v>1333.1250442477876</v>
      </c>
      <c r="J155" s="2">
        <v>1275</v>
      </c>
      <c r="K155" s="9">
        <f>J155-I155</f>
        <v>-58.12504424778763</v>
      </c>
      <c r="L155" s="2"/>
      <c r="M155" s="2">
        <v>58</v>
      </c>
    </row>
    <row r="156" spans="1:13" ht="12.75">
      <c r="A156" s="2" t="s">
        <v>113</v>
      </c>
      <c r="B156" s="2" t="s">
        <v>12</v>
      </c>
      <c r="C156" s="2">
        <v>1</v>
      </c>
      <c r="D156" s="2">
        <v>1</v>
      </c>
      <c r="E156" s="2">
        <v>252</v>
      </c>
      <c r="F156" s="2">
        <v>12</v>
      </c>
      <c r="G156" s="2">
        <v>283</v>
      </c>
      <c r="H156" s="3">
        <f t="shared" si="4"/>
        <v>19.375014749262537</v>
      </c>
      <c r="I156" s="3">
        <f t="shared" si="5"/>
        <v>302.37501474926256</v>
      </c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3">
        <f t="shared" si="4"/>
        <v>0</v>
      </c>
      <c r="I157" s="6">
        <f>SUM(I156)</f>
        <v>302.37501474926256</v>
      </c>
      <c r="J157" s="2">
        <v>283</v>
      </c>
      <c r="K157" s="3">
        <f>J157-I157</f>
        <v>-19.37501474926256</v>
      </c>
      <c r="L157" s="2"/>
      <c r="M157" s="2"/>
    </row>
    <row r="158" spans="1:13" ht="12.75">
      <c r="A158" s="2" t="s">
        <v>114</v>
      </c>
      <c r="B158" s="2" t="s">
        <v>115</v>
      </c>
      <c r="C158" s="2">
        <v>2</v>
      </c>
      <c r="D158" s="2">
        <v>2</v>
      </c>
      <c r="E158" s="2">
        <v>287.5</v>
      </c>
      <c r="F158" s="2">
        <v>12</v>
      </c>
      <c r="G158" s="2">
        <v>644</v>
      </c>
      <c r="H158" s="3">
        <f t="shared" si="4"/>
        <v>38.75002949852507</v>
      </c>
      <c r="I158" s="3">
        <f t="shared" si="5"/>
        <v>682.7500294985251</v>
      </c>
      <c r="J158" s="2"/>
      <c r="K158" s="2"/>
      <c r="L158" s="2"/>
      <c r="M158" s="2"/>
    </row>
    <row r="159" spans="1:13" ht="12.75">
      <c r="A159" s="2" t="s">
        <v>114</v>
      </c>
      <c r="B159" s="2" t="s">
        <v>79</v>
      </c>
      <c r="C159" s="2">
        <v>4</v>
      </c>
      <c r="D159" s="2">
        <v>4</v>
      </c>
      <c r="E159" s="2">
        <v>252</v>
      </c>
      <c r="F159" s="2">
        <v>12</v>
      </c>
      <c r="G159" s="2">
        <v>1129</v>
      </c>
      <c r="H159" s="3">
        <f t="shared" si="4"/>
        <v>77.50005899705015</v>
      </c>
      <c r="I159" s="3">
        <f t="shared" si="5"/>
        <v>1206.5000589970502</v>
      </c>
      <c r="J159" s="2"/>
      <c r="K159" s="2"/>
      <c r="L159" s="2"/>
      <c r="M159" s="2"/>
    </row>
    <row r="160" spans="1:13" ht="12.75">
      <c r="A160" s="2" t="s">
        <v>114</v>
      </c>
      <c r="B160" s="2" t="s">
        <v>116</v>
      </c>
      <c r="C160" s="2">
        <v>2</v>
      </c>
      <c r="D160" s="2">
        <v>2</v>
      </c>
      <c r="E160" s="2">
        <v>399</v>
      </c>
      <c r="F160" s="2">
        <v>12</v>
      </c>
      <c r="G160" s="2">
        <v>894</v>
      </c>
      <c r="H160" s="3">
        <f t="shared" si="4"/>
        <v>38.75002949852507</v>
      </c>
      <c r="I160" s="3">
        <f t="shared" si="5"/>
        <v>932.7500294985251</v>
      </c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3">
        <f t="shared" si="4"/>
        <v>0</v>
      </c>
      <c r="I161" s="6">
        <f>SUM(I158:I160)</f>
        <v>2822.0001179941005</v>
      </c>
      <c r="J161" s="2">
        <v>2667</v>
      </c>
      <c r="K161" s="9">
        <f>J161-I161</f>
        <v>-155.0001179941005</v>
      </c>
      <c r="L161" s="2"/>
      <c r="M161" s="2">
        <v>155</v>
      </c>
    </row>
    <row r="162" spans="1:13" ht="12.75">
      <c r="A162" s="2" t="s">
        <v>117</v>
      </c>
      <c r="B162" s="2" t="s">
        <v>118</v>
      </c>
      <c r="C162" s="2">
        <v>2</v>
      </c>
      <c r="D162" s="2">
        <v>2</v>
      </c>
      <c r="E162" s="2">
        <v>150</v>
      </c>
      <c r="F162" s="2">
        <v>12</v>
      </c>
      <c r="G162" s="2">
        <v>336</v>
      </c>
      <c r="H162" s="3">
        <f t="shared" si="4"/>
        <v>38.75002949852507</v>
      </c>
      <c r="I162" s="3">
        <f t="shared" si="5"/>
        <v>374.75002949852507</v>
      </c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3">
        <f t="shared" si="4"/>
        <v>0</v>
      </c>
      <c r="I163" s="6">
        <f>SUM(I162)</f>
        <v>374.75002949852507</v>
      </c>
      <c r="J163" s="2">
        <v>339</v>
      </c>
      <c r="K163" s="9">
        <f>J163-I163</f>
        <v>-35.750029498525066</v>
      </c>
      <c r="L163" s="2"/>
      <c r="M163" s="2">
        <v>36</v>
      </c>
    </row>
    <row r="164" spans="1:13" ht="12.75">
      <c r="A164" s="2" t="s">
        <v>119</v>
      </c>
      <c r="B164" s="2" t="s">
        <v>12</v>
      </c>
      <c r="C164" s="2">
        <v>2</v>
      </c>
      <c r="D164" s="2">
        <v>2</v>
      </c>
      <c r="E164" s="2">
        <v>252</v>
      </c>
      <c r="F164" s="2">
        <v>12</v>
      </c>
      <c r="G164" s="2">
        <v>565</v>
      </c>
      <c r="H164" s="3">
        <f t="shared" si="4"/>
        <v>38.75002949852507</v>
      </c>
      <c r="I164" s="3">
        <f t="shared" si="5"/>
        <v>603.7500294985251</v>
      </c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3">
        <f t="shared" si="4"/>
        <v>0</v>
      </c>
      <c r="I165" s="6">
        <f>SUM(I164)</f>
        <v>603.7500294985251</v>
      </c>
      <c r="J165" s="2">
        <v>565</v>
      </c>
      <c r="K165" s="9">
        <f>J165-I165</f>
        <v>-38.75002949852512</v>
      </c>
      <c r="L165" s="2"/>
      <c r="M165" s="2">
        <v>39</v>
      </c>
    </row>
    <row r="166" spans="1:13" ht="12.75">
      <c r="A166" s="2" t="s">
        <v>120</v>
      </c>
      <c r="B166" s="2" t="s">
        <v>19</v>
      </c>
      <c r="C166" s="2">
        <v>1</v>
      </c>
      <c r="D166" s="2">
        <v>1</v>
      </c>
      <c r="E166" s="2">
        <v>220</v>
      </c>
      <c r="F166" s="2">
        <v>12</v>
      </c>
      <c r="G166" s="2">
        <v>247</v>
      </c>
      <c r="H166" s="3">
        <f t="shared" si="4"/>
        <v>19.375014749262537</v>
      </c>
      <c r="I166" s="3">
        <f t="shared" si="5"/>
        <v>266.37501474926256</v>
      </c>
      <c r="J166" s="2"/>
      <c r="K166" s="2"/>
      <c r="L166" s="2"/>
      <c r="M166" s="2"/>
    </row>
    <row r="167" spans="1:13" ht="12.75">
      <c r="A167" s="2" t="s">
        <v>120</v>
      </c>
      <c r="B167" s="2" t="s">
        <v>84</v>
      </c>
      <c r="C167" s="2">
        <v>1</v>
      </c>
      <c r="D167" s="2">
        <v>1</v>
      </c>
      <c r="E167" s="2">
        <v>220</v>
      </c>
      <c r="F167" s="2">
        <v>12</v>
      </c>
      <c r="G167" s="2">
        <v>247</v>
      </c>
      <c r="H167" s="3">
        <f t="shared" si="4"/>
        <v>19.375014749262537</v>
      </c>
      <c r="I167" s="3">
        <f t="shared" si="5"/>
        <v>266.37501474926256</v>
      </c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3">
        <f t="shared" si="4"/>
        <v>0</v>
      </c>
      <c r="I168" s="6">
        <f>SUM(I166:I167)</f>
        <v>532.7500294985251</v>
      </c>
      <c r="J168" s="2">
        <v>494</v>
      </c>
      <c r="K168" s="9">
        <f>J168-I168</f>
        <v>-38.75002949852512</v>
      </c>
      <c r="L168" s="2"/>
      <c r="M168" s="2">
        <v>39</v>
      </c>
    </row>
    <row r="169" spans="1:13" ht="12.75">
      <c r="A169" s="2" t="s">
        <v>121</v>
      </c>
      <c r="B169" s="2" t="s">
        <v>122</v>
      </c>
      <c r="C169" s="2">
        <v>2</v>
      </c>
      <c r="D169" s="2">
        <v>2</v>
      </c>
      <c r="E169" s="2">
        <v>150</v>
      </c>
      <c r="F169" s="2">
        <v>12</v>
      </c>
      <c r="G169" s="2">
        <v>336</v>
      </c>
      <c r="H169" s="3">
        <f t="shared" si="4"/>
        <v>38.75002949852507</v>
      </c>
      <c r="I169" s="3">
        <f t="shared" si="5"/>
        <v>374.75002949852507</v>
      </c>
      <c r="J169" s="2"/>
      <c r="K169" s="2"/>
      <c r="L169" s="2"/>
      <c r="M169" s="2"/>
    </row>
    <row r="170" spans="1:13" ht="12.75">
      <c r="A170" s="2" t="s">
        <v>121</v>
      </c>
      <c r="B170" s="2" t="s">
        <v>32</v>
      </c>
      <c r="C170" s="2">
        <v>1</v>
      </c>
      <c r="D170" s="2">
        <v>1</v>
      </c>
      <c r="E170" s="2">
        <v>150</v>
      </c>
      <c r="F170" s="2">
        <v>12</v>
      </c>
      <c r="G170" s="2">
        <v>168</v>
      </c>
      <c r="H170" s="3">
        <f t="shared" si="4"/>
        <v>19.375014749262537</v>
      </c>
      <c r="I170" s="3">
        <f t="shared" si="5"/>
        <v>187.37501474926253</v>
      </c>
      <c r="J170" s="2"/>
      <c r="K170" s="2"/>
      <c r="L170" s="2"/>
      <c r="M170" s="2"/>
    </row>
    <row r="171" spans="1:13" ht="12.75">
      <c r="A171" s="2" t="s">
        <v>121</v>
      </c>
      <c r="B171" s="2" t="s">
        <v>59</v>
      </c>
      <c r="C171" s="2">
        <v>1</v>
      </c>
      <c r="D171" s="2">
        <v>1</v>
      </c>
      <c r="E171" s="2">
        <v>150</v>
      </c>
      <c r="F171" s="2">
        <v>12</v>
      </c>
      <c r="G171" s="2">
        <v>168</v>
      </c>
      <c r="H171" s="3">
        <f t="shared" si="4"/>
        <v>19.375014749262537</v>
      </c>
      <c r="I171" s="3">
        <f t="shared" si="5"/>
        <v>187.37501474926253</v>
      </c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3">
        <f t="shared" si="4"/>
        <v>0</v>
      </c>
      <c r="I172" s="6">
        <f>SUM(I169:I171)</f>
        <v>749.5000589970501</v>
      </c>
      <c r="J172" s="2">
        <v>672</v>
      </c>
      <c r="K172" s="3">
        <f>J172-I172</f>
        <v>-77.50005899705013</v>
      </c>
      <c r="L172" s="2"/>
      <c r="M172" s="2"/>
    </row>
    <row r="173" spans="1:13" ht="12.75">
      <c r="A173" s="2" t="s">
        <v>123</v>
      </c>
      <c r="B173" s="2" t="s">
        <v>12</v>
      </c>
      <c r="C173" s="2">
        <v>2</v>
      </c>
      <c r="D173" s="2">
        <v>2</v>
      </c>
      <c r="E173" s="2">
        <v>252</v>
      </c>
      <c r="F173" s="2">
        <v>12</v>
      </c>
      <c r="G173" s="2">
        <v>565</v>
      </c>
      <c r="H173" s="3">
        <f t="shared" si="4"/>
        <v>38.75002949852507</v>
      </c>
      <c r="I173" s="3">
        <f t="shared" si="5"/>
        <v>603.7500294985251</v>
      </c>
      <c r="J173" s="2"/>
      <c r="K173" s="2"/>
      <c r="L173" s="2"/>
      <c r="M173" s="2"/>
    </row>
    <row r="174" spans="1:13" ht="12.75">
      <c r="A174" s="2" t="s">
        <v>123</v>
      </c>
      <c r="B174" s="2" t="s">
        <v>25</v>
      </c>
      <c r="C174" s="2">
        <v>1</v>
      </c>
      <c r="D174" s="2">
        <v>1</v>
      </c>
      <c r="E174" s="2">
        <v>411.75</v>
      </c>
      <c r="F174" s="2">
        <v>12</v>
      </c>
      <c r="G174" s="2">
        <v>462</v>
      </c>
      <c r="H174" s="3">
        <f t="shared" si="4"/>
        <v>19.375014749262537</v>
      </c>
      <c r="I174" s="3">
        <f t="shared" si="5"/>
        <v>481.37501474926256</v>
      </c>
      <c r="J174" s="2"/>
      <c r="K174" s="2"/>
      <c r="L174" s="2"/>
      <c r="M174" s="2"/>
    </row>
    <row r="175" spans="1:13" ht="12.75">
      <c r="A175" s="2" t="s">
        <v>123</v>
      </c>
      <c r="B175" s="2" t="s">
        <v>118</v>
      </c>
      <c r="C175" s="2">
        <v>1</v>
      </c>
      <c r="D175" s="2">
        <v>1</v>
      </c>
      <c r="E175" s="2">
        <v>150</v>
      </c>
      <c r="F175" s="2">
        <v>12</v>
      </c>
      <c r="G175" s="2">
        <v>168</v>
      </c>
      <c r="H175" s="3">
        <f t="shared" si="4"/>
        <v>19.375014749262537</v>
      </c>
      <c r="I175" s="3">
        <f t="shared" si="5"/>
        <v>187.37501474926253</v>
      </c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3">
        <f t="shared" si="4"/>
        <v>0</v>
      </c>
      <c r="I176" s="6">
        <f>SUM(I173:I175)</f>
        <v>1272.5000589970502</v>
      </c>
      <c r="J176" s="2">
        <v>1195</v>
      </c>
      <c r="K176" s="9">
        <f>J176-I176</f>
        <v>-77.50005899705025</v>
      </c>
      <c r="L176" s="2"/>
      <c r="M176" s="2">
        <v>78</v>
      </c>
    </row>
    <row r="177" spans="1:13" ht="12.75">
      <c r="A177" s="2" t="s">
        <v>124</v>
      </c>
      <c r="B177" s="2" t="s">
        <v>32</v>
      </c>
      <c r="C177" s="2">
        <v>1</v>
      </c>
      <c r="D177" s="2">
        <v>1</v>
      </c>
      <c r="E177" s="2">
        <v>150</v>
      </c>
      <c r="F177" s="2">
        <v>12</v>
      </c>
      <c r="G177" s="2">
        <v>168</v>
      </c>
      <c r="H177" s="3">
        <f t="shared" si="4"/>
        <v>19.375014749262537</v>
      </c>
      <c r="I177" s="3">
        <f t="shared" si="5"/>
        <v>187.37501474926253</v>
      </c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3">
        <f t="shared" si="4"/>
        <v>0</v>
      </c>
      <c r="I178" s="6">
        <f>SUM(I177)</f>
        <v>187.37501474926253</v>
      </c>
      <c r="J178" s="2">
        <v>168</v>
      </c>
      <c r="K178" s="3">
        <f>J178-I178</f>
        <v>-19.375014749262533</v>
      </c>
      <c r="L178" s="2"/>
      <c r="M178" s="2"/>
    </row>
    <row r="179" spans="1:13" ht="12.75">
      <c r="A179" s="2" t="s">
        <v>125</v>
      </c>
      <c r="B179" s="2" t="s">
        <v>21</v>
      </c>
      <c r="C179" s="2">
        <v>1</v>
      </c>
      <c r="D179" s="2">
        <v>1</v>
      </c>
      <c r="E179" s="2">
        <v>298</v>
      </c>
      <c r="F179" s="2">
        <v>12</v>
      </c>
      <c r="G179" s="2">
        <v>334</v>
      </c>
      <c r="H179" s="3">
        <f t="shared" si="4"/>
        <v>19.375014749262537</v>
      </c>
      <c r="I179" s="3">
        <f t="shared" si="5"/>
        <v>353.37501474926256</v>
      </c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3">
        <f t="shared" si="4"/>
        <v>0</v>
      </c>
      <c r="I180" s="6">
        <f>SUM(I179)</f>
        <v>353.37501474926256</v>
      </c>
      <c r="J180" s="2">
        <v>334</v>
      </c>
      <c r="K180" s="3">
        <f>J180-I180</f>
        <v>-19.37501474926256</v>
      </c>
      <c r="L180" s="2"/>
      <c r="M180" s="2"/>
    </row>
    <row r="181" spans="1:13" ht="12.75">
      <c r="A181" s="2" t="s">
        <v>126</v>
      </c>
      <c r="B181" s="2" t="s">
        <v>23</v>
      </c>
      <c r="C181" s="2">
        <v>1</v>
      </c>
      <c r="D181" s="2">
        <v>1</v>
      </c>
      <c r="E181" s="2">
        <v>92</v>
      </c>
      <c r="F181" s="2">
        <v>12</v>
      </c>
      <c r="G181" s="2">
        <v>104</v>
      </c>
      <c r="H181" s="3">
        <f t="shared" si="4"/>
        <v>19.375014749262537</v>
      </c>
      <c r="I181" s="3">
        <f t="shared" si="5"/>
        <v>123.37501474926253</v>
      </c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3">
        <f t="shared" si="4"/>
        <v>0</v>
      </c>
      <c r="I182" s="6">
        <f>SUM(I181)</f>
        <v>123.37501474926253</v>
      </c>
      <c r="J182" s="2">
        <v>104</v>
      </c>
      <c r="K182" s="9">
        <f>J182-I182</f>
        <v>-19.375014749262533</v>
      </c>
      <c r="L182" s="2"/>
      <c r="M182" s="2">
        <v>19</v>
      </c>
    </row>
    <row r="183" spans="1:13" ht="12.75">
      <c r="A183" s="2" t="s">
        <v>127</v>
      </c>
      <c r="B183" s="2" t="s">
        <v>12</v>
      </c>
      <c r="C183" s="2">
        <v>1</v>
      </c>
      <c r="D183" s="2">
        <v>1</v>
      </c>
      <c r="E183" s="2">
        <v>252</v>
      </c>
      <c r="F183" s="2">
        <v>12</v>
      </c>
      <c r="G183" s="2">
        <v>283</v>
      </c>
      <c r="H183" s="3">
        <f t="shared" si="4"/>
        <v>19.375014749262537</v>
      </c>
      <c r="I183" s="3">
        <f t="shared" si="5"/>
        <v>302.37501474926256</v>
      </c>
      <c r="J183" s="2"/>
      <c r="K183" s="2"/>
      <c r="L183" s="2"/>
      <c r="M183" s="2"/>
    </row>
    <row r="184" spans="1:13" ht="12.75">
      <c r="A184" s="2" t="s">
        <v>127</v>
      </c>
      <c r="B184" s="2" t="s">
        <v>128</v>
      </c>
      <c r="C184" s="2">
        <v>1</v>
      </c>
      <c r="D184" s="2">
        <v>1</v>
      </c>
      <c r="E184" s="2">
        <v>150</v>
      </c>
      <c r="F184" s="2">
        <v>12</v>
      </c>
      <c r="G184" s="2">
        <v>168</v>
      </c>
      <c r="H184" s="3">
        <f t="shared" si="4"/>
        <v>19.375014749262537</v>
      </c>
      <c r="I184" s="3">
        <f t="shared" si="5"/>
        <v>187.37501474926253</v>
      </c>
      <c r="J184" s="2"/>
      <c r="K184" s="2"/>
      <c r="L184" s="2"/>
      <c r="M184" s="2"/>
    </row>
    <row r="185" spans="1:13" ht="12.75">
      <c r="A185" s="2" t="s">
        <v>127</v>
      </c>
      <c r="B185" s="2" t="s">
        <v>30</v>
      </c>
      <c r="C185" s="2">
        <v>1</v>
      </c>
      <c r="D185" s="2">
        <v>1</v>
      </c>
      <c r="E185" s="2">
        <v>150</v>
      </c>
      <c r="F185" s="2">
        <v>12</v>
      </c>
      <c r="G185" s="2">
        <v>168</v>
      </c>
      <c r="H185" s="3">
        <f t="shared" si="4"/>
        <v>19.375014749262537</v>
      </c>
      <c r="I185" s="3">
        <f t="shared" si="5"/>
        <v>187.37501474926253</v>
      </c>
      <c r="J185" s="2"/>
      <c r="K185" s="2"/>
      <c r="L185" s="2"/>
      <c r="M185" s="2"/>
    </row>
    <row r="186" spans="1:13" ht="12.75">
      <c r="A186" s="2" t="s">
        <v>127</v>
      </c>
      <c r="B186" s="2" t="s">
        <v>15</v>
      </c>
      <c r="C186" s="2">
        <v>1</v>
      </c>
      <c r="D186" s="2">
        <v>1</v>
      </c>
      <c r="E186" s="2">
        <v>450</v>
      </c>
      <c r="F186" s="2">
        <v>12</v>
      </c>
      <c r="G186" s="2">
        <v>504</v>
      </c>
      <c r="H186" s="3">
        <f t="shared" si="4"/>
        <v>19.375014749262537</v>
      </c>
      <c r="I186" s="3">
        <f t="shared" si="5"/>
        <v>523.3750147492625</v>
      </c>
      <c r="J186" s="2"/>
      <c r="K186" s="2"/>
      <c r="L186" s="2"/>
      <c r="M186" s="2"/>
    </row>
    <row r="187" spans="1:13" ht="12.75">
      <c r="A187" s="2" t="s">
        <v>127</v>
      </c>
      <c r="B187" s="2" t="s">
        <v>12</v>
      </c>
      <c r="C187" s="2">
        <v>1</v>
      </c>
      <c r="D187" s="2">
        <v>1</v>
      </c>
      <c r="E187" s="2">
        <v>252</v>
      </c>
      <c r="F187" s="2">
        <v>12</v>
      </c>
      <c r="G187" s="2">
        <v>283</v>
      </c>
      <c r="H187" s="3">
        <f t="shared" si="4"/>
        <v>19.375014749262537</v>
      </c>
      <c r="I187" s="3">
        <f t="shared" si="5"/>
        <v>302.37501474926256</v>
      </c>
      <c r="J187" s="2"/>
      <c r="K187" s="2"/>
      <c r="L187" s="2"/>
      <c r="M187" s="2"/>
    </row>
    <row r="188" spans="1:14" ht="12.75">
      <c r="A188" s="2"/>
      <c r="B188" s="2"/>
      <c r="C188" s="2"/>
      <c r="D188" s="2"/>
      <c r="E188" s="2"/>
      <c r="F188" s="2"/>
      <c r="G188" s="2"/>
      <c r="H188" s="3">
        <f t="shared" si="4"/>
        <v>0</v>
      </c>
      <c r="I188" s="6">
        <f>SUM(I183:I187)</f>
        <v>1502.8750737463126</v>
      </c>
      <c r="J188" s="2">
        <v>1406</v>
      </c>
      <c r="K188" s="9">
        <f>J188-I188</f>
        <v>-96.87507374631264</v>
      </c>
      <c r="L188" s="2"/>
      <c r="M188" s="2">
        <v>95</v>
      </c>
      <c r="N188" s="13" t="s">
        <v>199</v>
      </c>
    </row>
    <row r="189" spans="1:13" ht="12.75">
      <c r="A189" s="2" t="s">
        <v>129</v>
      </c>
      <c r="B189" s="2" t="s">
        <v>130</v>
      </c>
      <c r="C189" s="2">
        <v>2</v>
      </c>
      <c r="D189" s="2">
        <v>2</v>
      </c>
      <c r="E189" s="2">
        <v>400</v>
      </c>
      <c r="F189" s="2">
        <v>12</v>
      </c>
      <c r="G189" s="2">
        <v>896</v>
      </c>
      <c r="H189" s="3">
        <f t="shared" si="4"/>
        <v>38.75002949852507</v>
      </c>
      <c r="I189" s="3">
        <f t="shared" si="5"/>
        <v>934.7500294985251</v>
      </c>
      <c r="J189" s="2"/>
      <c r="K189" s="2"/>
      <c r="L189" s="2"/>
      <c r="M189" s="2"/>
    </row>
    <row r="190" spans="1:13" ht="12.75">
      <c r="A190" s="2" t="s">
        <v>129</v>
      </c>
      <c r="B190" s="2" t="s">
        <v>79</v>
      </c>
      <c r="C190" s="2">
        <v>1</v>
      </c>
      <c r="D190" s="2">
        <v>1</v>
      </c>
      <c r="E190" s="2">
        <v>252</v>
      </c>
      <c r="F190" s="2">
        <v>12</v>
      </c>
      <c r="G190" s="2">
        <v>283</v>
      </c>
      <c r="H190" s="3">
        <f t="shared" si="4"/>
        <v>19.375014749262537</v>
      </c>
      <c r="I190" s="3">
        <f t="shared" si="5"/>
        <v>302.37501474926256</v>
      </c>
      <c r="J190" s="2"/>
      <c r="K190" s="2"/>
      <c r="L190" s="2"/>
      <c r="M190" s="2"/>
    </row>
    <row r="191" spans="1:13" ht="12.75">
      <c r="A191" s="2" t="s">
        <v>129</v>
      </c>
      <c r="B191" s="2" t="s">
        <v>116</v>
      </c>
      <c r="C191" s="2">
        <v>2</v>
      </c>
      <c r="D191" s="2">
        <v>2</v>
      </c>
      <c r="E191" s="2">
        <v>399</v>
      </c>
      <c r="F191" s="2">
        <v>12</v>
      </c>
      <c r="G191" s="2">
        <v>894</v>
      </c>
      <c r="H191" s="3">
        <f t="shared" si="4"/>
        <v>38.75002949852507</v>
      </c>
      <c r="I191" s="3">
        <f t="shared" si="5"/>
        <v>932.7500294985251</v>
      </c>
      <c r="J191" s="2"/>
      <c r="K191" s="2"/>
      <c r="L191" s="2"/>
      <c r="M191" s="2"/>
    </row>
    <row r="192" spans="1:13" ht="12.75">
      <c r="A192" s="2" t="s">
        <v>129</v>
      </c>
      <c r="B192" s="2" t="s">
        <v>51</v>
      </c>
      <c r="C192" s="2">
        <v>2</v>
      </c>
      <c r="D192" s="2">
        <v>2</v>
      </c>
      <c r="E192" s="2">
        <v>298</v>
      </c>
      <c r="F192" s="2">
        <v>12</v>
      </c>
      <c r="G192" s="2">
        <v>668</v>
      </c>
      <c r="H192" s="3">
        <f t="shared" si="4"/>
        <v>38.75002949852507</v>
      </c>
      <c r="I192" s="3">
        <f t="shared" si="5"/>
        <v>706.7500294985251</v>
      </c>
      <c r="J192" s="2"/>
      <c r="K192" s="2"/>
      <c r="L192" s="2"/>
      <c r="M192" s="2"/>
    </row>
    <row r="193" spans="1:13" ht="12.75">
      <c r="A193" s="2" t="s">
        <v>129</v>
      </c>
      <c r="B193" s="2" t="s">
        <v>131</v>
      </c>
      <c r="C193" s="2">
        <v>2</v>
      </c>
      <c r="D193" s="2">
        <v>2</v>
      </c>
      <c r="E193" s="2">
        <v>411.75</v>
      </c>
      <c r="F193" s="2">
        <v>12</v>
      </c>
      <c r="G193" s="2">
        <v>923</v>
      </c>
      <c r="H193" s="3">
        <f t="shared" si="4"/>
        <v>38.75002949852507</v>
      </c>
      <c r="I193" s="3">
        <f t="shared" si="5"/>
        <v>961.7500294985251</v>
      </c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3">
        <f t="shared" si="4"/>
        <v>0</v>
      </c>
      <c r="I194" s="6">
        <f>SUM(I189:I193)</f>
        <v>3838.3751327433633</v>
      </c>
      <c r="J194" s="2">
        <v>3664</v>
      </c>
      <c r="K194" s="9">
        <f>J194-I194</f>
        <v>-174.37513274336334</v>
      </c>
      <c r="L194" s="2"/>
      <c r="M194" s="2">
        <v>175</v>
      </c>
    </row>
    <row r="195" spans="1:13" ht="12.75">
      <c r="A195" s="2" t="s">
        <v>132</v>
      </c>
      <c r="B195" s="2" t="s">
        <v>133</v>
      </c>
      <c r="C195" s="2">
        <v>1</v>
      </c>
      <c r="D195" s="2">
        <v>1</v>
      </c>
      <c r="E195" s="2">
        <v>150</v>
      </c>
      <c r="F195" s="2">
        <v>12</v>
      </c>
      <c r="G195" s="2">
        <v>168</v>
      </c>
      <c r="H195" s="3">
        <f aca="true" t="shared" si="6" ref="H195:H258">G$334*D195</f>
        <v>19.375014749262537</v>
      </c>
      <c r="I195" s="3">
        <f aca="true" t="shared" si="7" ref="I195:I258">H195+G195</f>
        <v>187.37501474926253</v>
      </c>
      <c r="J195" s="2"/>
      <c r="K195" s="2"/>
      <c r="L195" s="2"/>
      <c r="M195" s="2"/>
    </row>
    <row r="196" spans="1:13" ht="12.75">
      <c r="A196" s="2" t="s">
        <v>132</v>
      </c>
      <c r="B196" s="2" t="s">
        <v>118</v>
      </c>
      <c r="C196" s="2">
        <v>1</v>
      </c>
      <c r="D196" s="2">
        <v>1</v>
      </c>
      <c r="E196" s="2">
        <v>150</v>
      </c>
      <c r="F196" s="2">
        <v>12</v>
      </c>
      <c r="G196" s="2">
        <v>168</v>
      </c>
      <c r="H196" s="3">
        <f t="shared" si="6"/>
        <v>19.375014749262537</v>
      </c>
      <c r="I196" s="3">
        <f t="shared" si="7"/>
        <v>187.37501474926253</v>
      </c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3">
        <f t="shared" si="6"/>
        <v>0</v>
      </c>
      <c r="I197" s="6">
        <f>SUM(I195:I196)</f>
        <v>374.75002949852507</v>
      </c>
      <c r="J197" s="2">
        <v>336</v>
      </c>
      <c r="K197" s="9">
        <f>J197-I197</f>
        <v>-38.750029498525066</v>
      </c>
      <c r="L197" s="2"/>
      <c r="M197" s="2">
        <v>39</v>
      </c>
    </row>
    <row r="198" spans="1:13" ht="12.75">
      <c r="A198" s="2" t="s">
        <v>134</v>
      </c>
      <c r="B198" s="2" t="s">
        <v>21</v>
      </c>
      <c r="C198" s="2">
        <v>1</v>
      </c>
      <c r="D198" s="2">
        <v>1</v>
      </c>
      <c r="E198" s="2">
        <v>298</v>
      </c>
      <c r="F198" s="2">
        <v>12</v>
      </c>
      <c r="G198" s="2">
        <v>334</v>
      </c>
      <c r="H198" s="3">
        <f t="shared" si="6"/>
        <v>19.375014749262537</v>
      </c>
      <c r="I198" s="3">
        <f t="shared" si="7"/>
        <v>353.37501474926256</v>
      </c>
      <c r="J198" s="2"/>
      <c r="K198" s="2"/>
      <c r="L198" s="2"/>
      <c r="M198" s="2"/>
    </row>
    <row r="199" spans="1:13" ht="12.75">
      <c r="A199" s="2" t="s">
        <v>134</v>
      </c>
      <c r="B199" s="2" t="s">
        <v>25</v>
      </c>
      <c r="C199" s="2">
        <v>1</v>
      </c>
      <c r="D199" s="2">
        <v>1</v>
      </c>
      <c r="E199" s="2">
        <v>411.75</v>
      </c>
      <c r="F199" s="2">
        <v>12</v>
      </c>
      <c r="G199" s="2">
        <v>462</v>
      </c>
      <c r="H199" s="3">
        <f t="shared" si="6"/>
        <v>19.375014749262537</v>
      </c>
      <c r="I199" s="3">
        <f t="shared" si="7"/>
        <v>481.37501474926256</v>
      </c>
      <c r="J199" s="2"/>
      <c r="K199" s="2"/>
      <c r="L199" s="2"/>
      <c r="M199" s="2"/>
    </row>
    <row r="200" spans="1:13" ht="12.75">
      <c r="A200" s="2" t="s">
        <v>134</v>
      </c>
      <c r="B200" s="2" t="s">
        <v>23</v>
      </c>
      <c r="C200" s="2">
        <v>1</v>
      </c>
      <c r="D200" s="2">
        <v>1</v>
      </c>
      <c r="E200" s="2">
        <v>92</v>
      </c>
      <c r="F200" s="2">
        <v>12</v>
      </c>
      <c r="G200" s="2">
        <v>104</v>
      </c>
      <c r="H200" s="3">
        <f t="shared" si="6"/>
        <v>19.375014749262537</v>
      </c>
      <c r="I200" s="3">
        <f t="shared" si="7"/>
        <v>123.37501474926253</v>
      </c>
      <c r="J200" s="2"/>
      <c r="K200" s="2"/>
      <c r="L200" s="2"/>
      <c r="M200" s="2"/>
    </row>
    <row r="201" spans="1:13" ht="12.75">
      <c r="A201" s="2" t="s">
        <v>134</v>
      </c>
      <c r="B201" s="2" t="s">
        <v>12</v>
      </c>
      <c r="C201" s="2">
        <v>1</v>
      </c>
      <c r="D201" s="2">
        <v>1</v>
      </c>
      <c r="E201" s="2">
        <v>252</v>
      </c>
      <c r="F201" s="2">
        <v>12</v>
      </c>
      <c r="G201" s="2">
        <v>283</v>
      </c>
      <c r="H201" s="3">
        <f t="shared" si="6"/>
        <v>19.375014749262537</v>
      </c>
      <c r="I201" s="3">
        <f t="shared" si="7"/>
        <v>302.37501474926256</v>
      </c>
      <c r="J201" s="2"/>
      <c r="K201" s="2"/>
      <c r="L201" s="2"/>
      <c r="M201" s="2"/>
    </row>
    <row r="202" spans="1:13" ht="12.75">
      <c r="A202" s="2" t="s">
        <v>134</v>
      </c>
      <c r="B202" s="2" t="s">
        <v>37</v>
      </c>
      <c r="C202" s="2">
        <v>1</v>
      </c>
      <c r="D202" s="2">
        <v>1</v>
      </c>
      <c r="E202" s="2">
        <v>400</v>
      </c>
      <c r="F202" s="2">
        <v>12</v>
      </c>
      <c r="G202" s="2">
        <v>448</v>
      </c>
      <c r="H202" s="3">
        <f t="shared" si="6"/>
        <v>19.375014749262537</v>
      </c>
      <c r="I202" s="3">
        <f t="shared" si="7"/>
        <v>467.37501474926256</v>
      </c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3">
        <f t="shared" si="6"/>
        <v>0</v>
      </c>
      <c r="I203" s="6">
        <f>SUM(I198:I202)</f>
        <v>1727.8750737463129</v>
      </c>
      <c r="J203" s="2">
        <v>1634</v>
      </c>
      <c r="K203" s="3">
        <f>J203-I203</f>
        <v>-93.87507374631286</v>
      </c>
      <c r="L203" s="2"/>
      <c r="M203" s="2"/>
    </row>
    <row r="204" spans="1:13" ht="12.75">
      <c r="A204" s="2" t="s">
        <v>135</v>
      </c>
      <c r="B204" s="2" t="s">
        <v>97</v>
      </c>
      <c r="C204" s="2">
        <v>1</v>
      </c>
      <c r="D204" s="2">
        <v>1</v>
      </c>
      <c r="E204" s="2">
        <v>92</v>
      </c>
      <c r="F204" s="2">
        <v>12</v>
      </c>
      <c r="G204" s="2">
        <v>104</v>
      </c>
      <c r="H204" s="3">
        <f t="shared" si="6"/>
        <v>19.375014749262537</v>
      </c>
      <c r="I204" s="3">
        <f t="shared" si="7"/>
        <v>123.37501474926253</v>
      </c>
      <c r="J204" s="2"/>
      <c r="K204" s="2"/>
      <c r="L204" s="2"/>
      <c r="M204" s="2"/>
    </row>
    <row r="205" spans="1:13" ht="12.75">
      <c r="A205" s="2" t="s">
        <v>135</v>
      </c>
      <c r="B205" s="2" t="s">
        <v>136</v>
      </c>
      <c r="C205" s="2">
        <v>1</v>
      </c>
      <c r="D205" s="2">
        <v>1</v>
      </c>
      <c r="E205" s="2">
        <v>252</v>
      </c>
      <c r="F205" s="2">
        <v>12</v>
      </c>
      <c r="G205" s="2">
        <v>283</v>
      </c>
      <c r="H205" s="3">
        <f t="shared" si="6"/>
        <v>19.375014749262537</v>
      </c>
      <c r="I205" s="3">
        <f t="shared" si="7"/>
        <v>302.37501474926256</v>
      </c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3">
        <f t="shared" si="6"/>
        <v>0</v>
      </c>
      <c r="I206" s="6">
        <f>SUM(I204:I205)</f>
        <v>425.7500294985251</v>
      </c>
      <c r="J206" s="2">
        <v>387</v>
      </c>
      <c r="K206" s="3">
        <f>J206-I206</f>
        <v>-38.75002949852512</v>
      </c>
      <c r="L206" s="2"/>
      <c r="M206" s="2"/>
    </row>
    <row r="207" spans="1:13" ht="12.75">
      <c r="A207" s="2" t="s">
        <v>137</v>
      </c>
      <c r="B207" s="2" t="s">
        <v>84</v>
      </c>
      <c r="C207" s="2">
        <v>2</v>
      </c>
      <c r="D207" s="2">
        <v>2</v>
      </c>
      <c r="E207" s="2">
        <v>220</v>
      </c>
      <c r="F207" s="2">
        <v>12</v>
      </c>
      <c r="G207" s="2">
        <v>493</v>
      </c>
      <c r="H207" s="3">
        <f t="shared" si="6"/>
        <v>38.75002949852507</v>
      </c>
      <c r="I207" s="3">
        <f t="shared" si="7"/>
        <v>531.7500294985251</v>
      </c>
      <c r="J207" s="2"/>
      <c r="K207" s="2"/>
      <c r="L207" s="2"/>
      <c r="M207" s="2"/>
    </row>
    <row r="208" spans="1:13" ht="12.75">
      <c r="A208" s="2" t="s">
        <v>137</v>
      </c>
      <c r="B208" s="2" t="s">
        <v>41</v>
      </c>
      <c r="C208" s="2">
        <v>1</v>
      </c>
      <c r="D208" s="2">
        <v>1</v>
      </c>
      <c r="E208" s="2">
        <v>150</v>
      </c>
      <c r="F208" s="2">
        <v>12</v>
      </c>
      <c r="G208" s="2">
        <v>168</v>
      </c>
      <c r="H208" s="3">
        <f t="shared" si="6"/>
        <v>19.375014749262537</v>
      </c>
      <c r="I208" s="3">
        <f t="shared" si="7"/>
        <v>187.37501474926253</v>
      </c>
      <c r="J208" s="2"/>
      <c r="K208" s="2"/>
      <c r="L208" s="2"/>
      <c r="M208" s="2"/>
    </row>
    <row r="209" spans="1:13" ht="12.75">
      <c r="A209" s="2" t="s">
        <v>137</v>
      </c>
      <c r="B209" s="2" t="s">
        <v>138</v>
      </c>
      <c r="C209" s="2">
        <v>2</v>
      </c>
      <c r="D209" s="2">
        <v>2</v>
      </c>
      <c r="E209" s="2">
        <v>252</v>
      </c>
      <c r="F209" s="2">
        <v>12</v>
      </c>
      <c r="G209" s="2">
        <v>565</v>
      </c>
      <c r="H209" s="3">
        <f t="shared" si="6"/>
        <v>38.75002949852507</v>
      </c>
      <c r="I209" s="3">
        <f t="shared" si="7"/>
        <v>603.7500294985251</v>
      </c>
      <c r="J209" s="2"/>
      <c r="K209" s="2"/>
      <c r="L209" s="2"/>
      <c r="M209" s="2"/>
    </row>
    <row r="210" spans="1:13" ht="12.75">
      <c r="A210" s="2" t="s">
        <v>137</v>
      </c>
      <c r="B210" s="2" t="s">
        <v>139</v>
      </c>
      <c r="C210" s="2">
        <v>1</v>
      </c>
      <c r="D210" s="2">
        <v>1</v>
      </c>
      <c r="E210" s="2">
        <v>400</v>
      </c>
      <c r="F210" s="2">
        <v>12</v>
      </c>
      <c r="G210" s="2">
        <v>448</v>
      </c>
      <c r="H210" s="3">
        <f t="shared" si="6"/>
        <v>19.375014749262537</v>
      </c>
      <c r="I210" s="3">
        <f t="shared" si="7"/>
        <v>467.37501474926256</v>
      </c>
      <c r="J210" s="2"/>
      <c r="K210" s="2"/>
      <c r="L210" s="2"/>
      <c r="M210" s="2"/>
    </row>
    <row r="211" spans="1:13" ht="12.75">
      <c r="A211" s="2" t="s">
        <v>137</v>
      </c>
      <c r="B211" s="2" t="s">
        <v>140</v>
      </c>
      <c r="C211" s="2">
        <v>1</v>
      </c>
      <c r="D211" s="2">
        <v>1</v>
      </c>
      <c r="E211" s="2">
        <v>150</v>
      </c>
      <c r="F211" s="2">
        <v>12</v>
      </c>
      <c r="G211" s="2">
        <v>168</v>
      </c>
      <c r="H211" s="3">
        <f t="shared" si="6"/>
        <v>19.375014749262537</v>
      </c>
      <c r="I211" s="3">
        <f t="shared" si="7"/>
        <v>187.37501474926253</v>
      </c>
      <c r="J211" s="2"/>
      <c r="K211" s="2"/>
      <c r="L211" s="2"/>
      <c r="M211" s="2"/>
    </row>
    <row r="212" spans="1:13" ht="12.75">
      <c r="A212" s="2" t="s">
        <v>137</v>
      </c>
      <c r="B212" s="2" t="s">
        <v>62</v>
      </c>
      <c r="C212" s="2">
        <v>1</v>
      </c>
      <c r="D212" s="2">
        <v>1</v>
      </c>
      <c r="E212" s="2">
        <v>150</v>
      </c>
      <c r="F212" s="2">
        <v>12</v>
      </c>
      <c r="G212" s="2">
        <v>168</v>
      </c>
      <c r="H212" s="3">
        <f t="shared" si="6"/>
        <v>19.375014749262537</v>
      </c>
      <c r="I212" s="3">
        <f t="shared" si="7"/>
        <v>187.37501474926253</v>
      </c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3">
        <f t="shared" si="6"/>
        <v>0</v>
      </c>
      <c r="I213" s="6">
        <f>SUM(I207:I212)</f>
        <v>2165.0001179941005</v>
      </c>
      <c r="J213" s="2">
        <v>2010</v>
      </c>
      <c r="K213" s="9">
        <f>J213-I213</f>
        <v>-155.0001179941005</v>
      </c>
      <c r="L213" s="2"/>
      <c r="M213" s="2">
        <v>155</v>
      </c>
    </row>
    <row r="214" spans="1:13" ht="12.75">
      <c r="A214" s="2" t="s">
        <v>141</v>
      </c>
      <c r="B214" s="2" t="s">
        <v>23</v>
      </c>
      <c r="C214" s="2">
        <v>2</v>
      </c>
      <c r="D214" s="2">
        <v>2</v>
      </c>
      <c r="E214" s="2">
        <v>92</v>
      </c>
      <c r="F214" s="2">
        <v>0</v>
      </c>
      <c r="G214" s="2">
        <v>184</v>
      </c>
      <c r="H214" s="3">
        <f t="shared" si="6"/>
        <v>38.75002949852507</v>
      </c>
      <c r="I214" s="3">
        <f t="shared" si="7"/>
        <v>222.75002949852507</v>
      </c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3">
        <f t="shared" si="6"/>
        <v>0</v>
      </c>
      <c r="I215" s="6">
        <f>SUM(I214)</f>
        <v>222.75002949852507</v>
      </c>
      <c r="J215" s="2">
        <v>168</v>
      </c>
      <c r="K215" s="9">
        <f>J215-I215</f>
        <v>-54.750029498525066</v>
      </c>
      <c r="L215" s="2"/>
      <c r="M215" s="2">
        <v>55</v>
      </c>
    </row>
    <row r="216" spans="1:13" ht="12.75">
      <c r="A216" s="2" t="s">
        <v>142</v>
      </c>
      <c r="B216" s="2" t="s">
        <v>68</v>
      </c>
      <c r="C216" s="2">
        <v>1</v>
      </c>
      <c r="D216" s="2">
        <v>1</v>
      </c>
      <c r="E216" s="2">
        <v>92</v>
      </c>
      <c r="F216" s="2">
        <v>12</v>
      </c>
      <c r="G216" s="2">
        <v>104</v>
      </c>
      <c r="H216" s="3">
        <f t="shared" si="6"/>
        <v>19.375014749262537</v>
      </c>
      <c r="I216" s="3">
        <f t="shared" si="7"/>
        <v>123.37501474926253</v>
      </c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3">
        <f t="shared" si="6"/>
        <v>0</v>
      </c>
      <c r="I217" s="6">
        <f>SUM(I216)</f>
        <v>123.37501474926253</v>
      </c>
      <c r="J217" s="2">
        <v>104</v>
      </c>
      <c r="K217" s="3">
        <f>J217-I217</f>
        <v>-19.375014749262533</v>
      </c>
      <c r="L217" s="2"/>
      <c r="M217" s="2"/>
    </row>
    <row r="218" spans="1:13" ht="12.75">
      <c r="A218" s="2" t="s">
        <v>143</v>
      </c>
      <c r="B218" s="2" t="s">
        <v>144</v>
      </c>
      <c r="C218" s="2">
        <v>1</v>
      </c>
      <c r="D218" s="2">
        <v>1</v>
      </c>
      <c r="E218" s="2">
        <v>287.5</v>
      </c>
      <c r="F218" s="2">
        <v>12</v>
      </c>
      <c r="G218" s="2">
        <v>322</v>
      </c>
      <c r="H218" s="3">
        <f t="shared" si="6"/>
        <v>19.375014749262537</v>
      </c>
      <c r="I218" s="3">
        <f t="shared" si="7"/>
        <v>341.37501474926256</v>
      </c>
      <c r="J218" s="2"/>
      <c r="K218" s="2"/>
      <c r="L218" s="2"/>
      <c r="M218" s="2"/>
    </row>
    <row r="219" spans="1:13" ht="12.75">
      <c r="A219" s="2" t="s">
        <v>143</v>
      </c>
      <c r="B219" s="2" t="s">
        <v>145</v>
      </c>
      <c r="C219" s="2">
        <v>1</v>
      </c>
      <c r="D219" s="2">
        <v>1</v>
      </c>
      <c r="E219" s="2">
        <v>150</v>
      </c>
      <c r="F219" s="2">
        <v>12</v>
      </c>
      <c r="G219" s="2">
        <v>168</v>
      </c>
      <c r="H219" s="3">
        <f t="shared" si="6"/>
        <v>19.375014749262537</v>
      </c>
      <c r="I219" s="3">
        <f t="shared" si="7"/>
        <v>187.37501474926253</v>
      </c>
      <c r="J219" s="2"/>
      <c r="K219" s="2"/>
      <c r="L219" s="2"/>
      <c r="M219" s="2"/>
    </row>
    <row r="220" spans="1:13" ht="12.75">
      <c r="A220" s="2" t="s">
        <v>143</v>
      </c>
      <c r="B220" s="2" t="s">
        <v>21</v>
      </c>
      <c r="C220" s="2">
        <v>1</v>
      </c>
      <c r="D220" s="2">
        <v>1</v>
      </c>
      <c r="E220" s="2">
        <v>298</v>
      </c>
      <c r="F220" s="2">
        <v>12</v>
      </c>
      <c r="G220" s="2">
        <v>334</v>
      </c>
      <c r="H220" s="3">
        <f t="shared" si="6"/>
        <v>19.375014749262537</v>
      </c>
      <c r="I220" s="3">
        <f t="shared" si="7"/>
        <v>353.37501474926256</v>
      </c>
      <c r="J220" s="2"/>
      <c r="K220" s="2"/>
      <c r="L220" s="2"/>
      <c r="M220" s="2"/>
    </row>
    <row r="221" spans="1:13" ht="12.75">
      <c r="A221" s="2" t="s">
        <v>143</v>
      </c>
      <c r="B221" s="2" t="s">
        <v>133</v>
      </c>
      <c r="C221" s="2">
        <v>1</v>
      </c>
      <c r="D221" s="2">
        <v>1</v>
      </c>
      <c r="E221" s="2">
        <v>150</v>
      </c>
      <c r="F221" s="2">
        <v>12</v>
      </c>
      <c r="G221" s="2">
        <v>168</v>
      </c>
      <c r="H221" s="3">
        <f t="shared" si="6"/>
        <v>19.375014749262537</v>
      </c>
      <c r="I221" s="3">
        <f t="shared" si="7"/>
        <v>187.37501474926253</v>
      </c>
      <c r="J221" s="2"/>
      <c r="K221" s="2"/>
      <c r="L221" s="2"/>
      <c r="M221" s="2"/>
    </row>
    <row r="222" spans="1:13" ht="12.75">
      <c r="A222" s="2" t="s">
        <v>143</v>
      </c>
      <c r="B222" s="2" t="s">
        <v>12</v>
      </c>
      <c r="C222" s="2">
        <v>1</v>
      </c>
      <c r="D222" s="2">
        <v>1</v>
      </c>
      <c r="E222" s="2">
        <v>252</v>
      </c>
      <c r="F222" s="2">
        <v>12</v>
      </c>
      <c r="G222" s="2">
        <v>283</v>
      </c>
      <c r="H222" s="3">
        <f t="shared" si="6"/>
        <v>19.375014749262537</v>
      </c>
      <c r="I222" s="3">
        <f t="shared" si="7"/>
        <v>302.37501474926256</v>
      </c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3">
        <f t="shared" si="6"/>
        <v>0</v>
      </c>
      <c r="I223" s="6">
        <f>SUM(I218:I222)</f>
        <v>1371.8750737463129</v>
      </c>
      <c r="J223" s="2">
        <v>1275</v>
      </c>
      <c r="K223" s="9">
        <f>J223-I223</f>
        <v>-96.87507374631286</v>
      </c>
      <c r="L223" s="2"/>
      <c r="M223" s="2">
        <v>97</v>
      </c>
    </row>
    <row r="224" spans="1:13" ht="12.75">
      <c r="A224" s="2" t="s">
        <v>146</v>
      </c>
      <c r="B224" s="2" t="s">
        <v>145</v>
      </c>
      <c r="C224" s="2">
        <v>1</v>
      </c>
      <c r="D224" s="2">
        <v>1</v>
      </c>
      <c r="E224" s="2">
        <v>150</v>
      </c>
      <c r="F224" s="2">
        <v>12</v>
      </c>
      <c r="G224" s="2">
        <v>168</v>
      </c>
      <c r="H224" s="3">
        <f t="shared" si="6"/>
        <v>19.375014749262537</v>
      </c>
      <c r="I224" s="3">
        <f t="shared" si="7"/>
        <v>187.37501474926253</v>
      </c>
      <c r="J224" s="2"/>
      <c r="K224" s="2"/>
      <c r="L224" s="2"/>
      <c r="M224" s="2"/>
    </row>
    <row r="225" spans="1:13" ht="12.75">
      <c r="A225" s="2" t="s">
        <v>146</v>
      </c>
      <c r="B225" s="2" t="s">
        <v>79</v>
      </c>
      <c r="C225" s="2">
        <v>1</v>
      </c>
      <c r="D225" s="2">
        <v>1</v>
      </c>
      <c r="E225" s="2">
        <v>252</v>
      </c>
      <c r="F225" s="2">
        <v>12</v>
      </c>
      <c r="G225" s="2">
        <v>283</v>
      </c>
      <c r="H225" s="3">
        <f t="shared" si="6"/>
        <v>19.375014749262537</v>
      </c>
      <c r="I225" s="3">
        <f t="shared" si="7"/>
        <v>302.37501474926256</v>
      </c>
      <c r="J225" s="2"/>
      <c r="K225" s="2"/>
      <c r="L225" s="2"/>
      <c r="M225" s="2"/>
    </row>
    <row r="226" spans="1:13" ht="12.75">
      <c r="A226" s="2" t="s">
        <v>146</v>
      </c>
      <c r="B226" s="2" t="s">
        <v>31</v>
      </c>
      <c r="C226" s="2">
        <v>1</v>
      </c>
      <c r="D226" s="2">
        <v>1</v>
      </c>
      <c r="E226" s="2">
        <v>150</v>
      </c>
      <c r="F226" s="2">
        <v>12</v>
      </c>
      <c r="G226" s="2">
        <v>168</v>
      </c>
      <c r="H226" s="3">
        <f t="shared" si="6"/>
        <v>19.375014749262537</v>
      </c>
      <c r="I226" s="3">
        <f t="shared" si="7"/>
        <v>187.37501474926253</v>
      </c>
      <c r="J226" s="2"/>
      <c r="K226" s="2"/>
      <c r="L226" s="2"/>
      <c r="M226" s="2"/>
    </row>
    <row r="227" spans="1:13" ht="12.75">
      <c r="A227" s="2" t="s">
        <v>146</v>
      </c>
      <c r="B227" s="2" t="s">
        <v>51</v>
      </c>
      <c r="C227" s="2">
        <v>1</v>
      </c>
      <c r="D227" s="2">
        <v>1</v>
      </c>
      <c r="E227" s="2">
        <v>298</v>
      </c>
      <c r="F227" s="2">
        <v>12</v>
      </c>
      <c r="G227" s="2">
        <v>334</v>
      </c>
      <c r="H227" s="3">
        <f t="shared" si="6"/>
        <v>19.375014749262537</v>
      </c>
      <c r="I227" s="3">
        <f t="shared" si="7"/>
        <v>353.37501474926256</v>
      </c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3">
        <f t="shared" si="6"/>
        <v>0</v>
      </c>
      <c r="I228" s="6">
        <f>SUM(I224:I227)</f>
        <v>1030.5000589970502</v>
      </c>
      <c r="J228" s="2">
        <v>953</v>
      </c>
      <c r="K228" s="9">
        <f>J228-I228</f>
        <v>-77.50005899705025</v>
      </c>
      <c r="L228" s="2"/>
      <c r="M228" s="2">
        <v>78</v>
      </c>
    </row>
    <row r="229" spans="1:13" ht="12.75">
      <c r="A229" s="2" t="s">
        <v>147</v>
      </c>
      <c r="B229" s="2" t="s">
        <v>30</v>
      </c>
      <c r="C229" s="2">
        <v>1</v>
      </c>
      <c r="D229" s="2">
        <v>1</v>
      </c>
      <c r="E229" s="2">
        <v>150</v>
      </c>
      <c r="F229" s="2">
        <v>12</v>
      </c>
      <c r="G229" s="2">
        <v>168</v>
      </c>
      <c r="H229" s="3">
        <f t="shared" si="6"/>
        <v>19.375014749262537</v>
      </c>
      <c r="I229" s="3">
        <f t="shared" si="7"/>
        <v>187.37501474926253</v>
      </c>
      <c r="J229" s="2"/>
      <c r="K229" s="2"/>
      <c r="L229" s="2"/>
      <c r="M229" s="2"/>
    </row>
    <row r="230" spans="1:13" ht="12.75">
      <c r="A230" s="2" t="s">
        <v>147</v>
      </c>
      <c r="B230" s="2" t="s">
        <v>29</v>
      </c>
      <c r="C230" s="2">
        <v>1</v>
      </c>
      <c r="D230" s="2">
        <v>1</v>
      </c>
      <c r="E230" s="2">
        <v>150</v>
      </c>
      <c r="F230" s="2">
        <v>12</v>
      </c>
      <c r="G230" s="2">
        <v>168</v>
      </c>
      <c r="H230" s="3">
        <f t="shared" si="6"/>
        <v>19.375014749262537</v>
      </c>
      <c r="I230" s="3">
        <f t="shared" si="7"/>
        <v>187.37501474926253</v>
      </c>
      <c r="J230" s="2"/>
      <c r="K230" s="2"/>
      <c r="L230" s="2"/>
      <c r="M230" s="2"/>
    </row>
    <row r="231" spans="1:13" ht="12.75">
      <c r="A231" s="2" t="s">
        <v>147</v>
      </c>
      <c r="B231" s="2" t="s">
        <v>23</v>
      </c>
      <c r="C231" s="2">
        <v>1</v>
      </c>
      <c r="D231" s="2">
        <v>1</v>
      </c>
      <c r="E231" s="2">
        <v>92</v>
      </c>
      <c r="F231" s="2">
        <v>12</v>
      </c>
      <c r="G231" s="2">
        <v>104</v>
      </c>
      <c r="H231" s="3">
        <f t="shared" si="6"/>
        <v>19.375014749262537</v>
      </c>
      <c r="I231" s="3">
        <f t="shared" si="7"/>
        <v>123.37501474926253</v>
      </c>
      <c r="J231" s="2"/>
      <c r="K231" s="2"/>
      <c r="L231" s="2"/>
      <c r="M231" s="2"/>
    </row>
    <row r="232" spans="1:13" ht="12.75">
      <c r="A232" s="2" t="s">
        <v>147</v>
      </c>
      <c r="B232" s="2" t="s">
        <v>148</v>
      </c>
      <c r="C232" s="2">
        <v>2</v>
      </c>
      <c r="D232" s="2">
        <v>2</v>
      </c>
      <c r="E232" s="2">
        <v>287.5</v>
      </c>
      <c r="F232" s="2">
        <v>12</v>
      </c>
      <c r="G232" s="2">
        <v>644</v>
      </c>
      <c r="H232" s="3">
        <f t="shared" si="6"/>
        <v>38.75002949852507</v>
      </c>
      <c r="I232" s="3">
        <f t="shared" si="7"/>
        <v>682.7500294985251</v>
      </c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3">
        <f t="shared" si="6"/>
        <v>0</v>
      </c>
      <c r="I233" s="6">
        <f>SUM(I229:I232)</f>
        <v>1180.8750737463129</v>
      </c>
      <c r="J233" s="2">
        <v>1084</v>
      </c>
      <c r="K233" s="3">
        <f>J233-I233</f>
        <v>-96.87507374631286</v>
      </c>
      <c r="L233" s="2"/>
      <c r="M233" s="2"/>
    </row>
    <row r="234" spans="1:13" ht="12.75">
      <c r="A234" s="2" t="s">
        <v>149</v>
      </c>
      <c r="B234" s="2" t="s">
        <v>71</v>
      </c>
      <c r="C234" s="2">
        <v>2</v>
      </c>
      <c r="D234" s="2">
        <v>2</v>
      </c>
      <c r="E234" s="2">
        <v>150</v>
      </c>
      <c r="F234" s="2">
        <v>12</v>
      </c>
      <c r="G234" s="2">
        <v>336</v>
      </c>
      <c r="H234" s="3">
        <f t="shared" si="6"/>
        <v>38.75002949852507</v>
      </c>
      <c r="I234" s="3">
        <f t="shared" si="7"/>
        <v>374.75002949852507</v>
      </c>
      <c r="J234" s="2"/>
      <c r="K234" s="2"/>
      <c r="L234" s="2"/>
      <c r="M234" s="2"/>
    </row>
    <row r="235" spans="1:13" ht="12.75">
      <c r="A235" s="2" t="s">
        <v>149</v>
      </c>
      <c r="B235" s="2" t="s">
        <v>70</v>
      </c>
      <c r="C235" s="2">
        <v>1</v>
      </c>
      <c r="D235" s="2">
        <v>1</v>
      </c>
      <c r="E235" s="2">
        <v>150</v>
      </c>
      <c r="F235" s="2">
        <v>12</v>
      </c>
      <c r="G235" s="2">
        <v>168</v>
      </c>
      <c r="H235" s="3">
        <f t="shared" si="6"/>
        <v>19.375014749262537</v>
      </c>
      <c r="I235" s="3">
        <f t="shared" si="7"/>
        <v>187.37501474926253</v>
      </c>
      <c r="J235" s="2"/>
      <c r="K235" s="2"/>
      <c r="L235" s="2"/>
      <c r="M235" s="2"/>
    </row>
    <row r="236" spans="1:13" ht="12.75">
      <c r="A236" s="2" t="s">
        <v>149</v>
      </c>
      <c r="B236" s="2" t="s">
        <v>49</v>
      </c>
      <c r="C236" s="2">
        <v>2</v>
      </c>
      <c r="D236" s="2">
        <v>2</v>
      </c>
      <c r="E236" s="2">
        <v>252</v>
      </c>
      <c r="F236" s="2">
        <v>12</v>
      </c>
      <c r="G236" s="2">
        <v>565</v>
      </c>
      <c r="H236" s="3">
        <f t="shared" si="6"/>
        <v>38.75002949852507</v>
      </c>
      <c r="I236" s="3">
        <f t="shared" si="7"/>
        <v>603.7500294985251</v>
      </c>
      <c r="J236" s="2"/>
      <c r="K236" s="2"/>
      <c r="L236" s="2"/>
      <c r="M236" s="2"/>
    </row>
    <row r="237" spans="1:13" ht="12.75">
      <c r="A237" s="2" t="s">
        <v>149</v>
      </c>
      <c r="B237" s="2" t="s">
        <v>86</v>
      </c>
      <c r="C237" s="2">
        <v>2</v>
      </c>
      <c r="D237" s="2">
        <v>2</v>
      </c>
      <c r="E237" s="2">
        <v>92</v>
      </c>
      <c r="F237" s="2">
        <v>12</v>
      </c>
      <c r="G237" s="2">
        <v>207</v>
      </c>
      <c r="H237" s="3">
        <f t="shared" si="6"/>
        <v>38.75002949852507</v>
      </c>
      <c r="I237" s="3">
        <f t="shared" si="7"/>
        <v>245.75002949852507</v>
      </c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3">
        <f t="shared" si="6"/>
        <v>0</v>
      </c>
      <c r="I238" s="6">
        <f>SUM(I234:I237)</f>
        <v>1411.6251032448379</v>
      </c>
      <c r="J238" s="2">
        <v>1276</v>
      </c>
      <c r="K238" s="9">
        <f>J238-I238</f>
        <v>-135.62510324483787</v>
      </c>
      <c r="L238" s="2"/>
      <c r="M238" s="2">
        <v>130</v>
      </c>
    </row>
    <row r="239" spans="1:13" ht="12.75">
      <c r="A239" s="2" t="s">
        <v>150</v>
      </c>
      <c r="B239" s="2" t="s">
        <v>151</v>
      </c>
      <c r="C239" s="2">
        <v>1</v>
      </c>
      <c r="D239" s="2">
        <v>1</v>
      </c>
      <c r="E239" s="2">
        <v>150</v>
      </c>
      <c r="F239" s="2">
        <v>12</v>
      </c>
      <c r="G239" s="2">
        <v>168</v>
      </c>
      <c r="H239" s="3">
        <f t="shared" si="6"/>
        <v>19.375014749262537</v>
      </c>
      <c r="I239" s="3">
        <f t="shared" si="7"/>
        <v>187.37501474926253</v>
      </c>
      <c r="J239" s="2"/>
      <c r="K239" s="2"/>
      <c r="L239" s="2"/>
      <c r="M239" s="2"/>
    </row>
    <row r="240" spans="1:13" ht="12.75">
      <c r="A240" s="2" t="s">
        <v>150</v>
      </c>
      <c r="B240" s="2" t="s">
        <v>30</v>
      </c>
      <c r="C240" s="2">
        <v>1</v>
      </c>
      <c r="D240" s="2">
        <v>1</v>
      </c>
      <c r="E240" s="2">
        <v>150</v>
      </c>
      <c r="F240" s="2">
        <v>12</v>
      </c>
      <c r="G240" s="2">
        <v>168</v>
      </c>
      <c r="H240" s="3">
        <f t="shared" si="6"/>
        <v>19.375014749262537</v>
      </c>
      <c r="I240" s="3">
        <f t="shared" si="7"/>
        <v>187.37501474926253</v>
      </c>
      <c r="J240" s="2"/>
      <c r="K240" s="2"/>
      <c r="L240" s="2"/>
      <c r="M240" s="2"/>
    </row>
    <row r="241" spans="1:13" ht="12.75">
      <c r="A241" s="2" t="s">
        <v>150</v>
      </c>
      <c r="B241" s="2" t="s">
        <v>90</v>
      </c>
      <c r="C241" s="2">
        <v>1</v>
      </c>
      <c r="D241" s="2">
        <v>1</v>
      </c>
      <c r="E241" s="2">
        <v>150</v>
      </c>
      <c r="F241" s="2">
        <v>12</v>
      </c>
      <c r="G241" s="2">
        <v>168</v>
      </c>
      <c r="H241" s="3">
        <f t="shared" si="6"/>
        <v>19.375014749262537</v>
      </c>
      <c r="I241" s="3">
        <f t="shared" si="7"/>
        <v>187.37501474926253</v>
      </c>
      <c r="J241" s="2"/>
      <c r="K241" s="2"/>
      <c r="L241" s="2"/>
      <c r="M241" s="2"/>
    </row>
    <row r="242" spans="1:13" ht="12.75">
      <c r="A242" s="2" t="s">
        <v>150</v>
      </c>
      <c r="B242" s="2" t="s">
        <v>82</v>
      </c>
      <c r="C242" s="2">
        <v>1</v>
      </c>
      <c r="D242" s="2">
        <v>1</v>
      </c>
      <c r="E242" s="2">
        <v>150</v>
      </c>
      <c r="F242" s="2">
        <v>12</v>
      </c>
      <c r="G242" s="2">
        <v>168</v>
      </c>
      <c r="H242" s="3">
        <f t="shared" si="6"/>
        <v>19.375014749262537</v>
      </c>
      <c r="I242" s="3">
        <f t="shared" si="7"/>
        <v>187.37501474926253</v>
      </c>
      <c r="J242" s="2"/>
      <c r="K242" s="2"/>
      <c r="L242" s="2"/>
      <c r="M242" s="2"/>
    </row>
    <row r="243" spans="1:13" ht="12.75">
      <c r="A243" s="2" t="s">
        <v>150</v>
      </c>
      <c r="B243" s="2" t="s">
        <v>152</v>
      </c>
      <c r="C243" s="2">
        <v>1</v>
      </c>
      <c r="D243" s="2">
        <v>1</v>
      </c>
      <c r="E243" s="2">
        <v>411.75</v>
      </c>
      <c r="F243" s="2">
        <v>12</v>
      </c>
      <c r="G243" s="2">
        <v>462</v>
      </c>
      <c r="H243" s="3">
        <f t="shared" si="6"/>
        <v>19.375014749262537</v>
      </c>
      <c r="I243" s="3">
        <f t="shared" si="7"/>
        <v>481.37501474926256</v>
      </c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3">
        <f t="shared" si="6"/>
        <v>0</v>
      </c>
      <c r="I244" s="6">
        <f>SUM(I239:I243)</f>
        <v>1230.8750737463126</v>
      </c>
      <c r="J244" s="2">
        <v>1134</v>
      </c>
      <c r="K244" s="3">
        <f>J244-I244</f>
        <v>-96.87507374631264</v>
      </c>
      <c r="L244" s="2"/>
      <c r="M244" s="2"/>
    </row>
    <row r="245" spans="1:13" ht="12.75">
      <c r="A245" s="2" t="s">
        <v>153</v>
      </c>
      <c r="B245" s="2" t="s">
        <v>21</v>
      </c>
      <c r="C245" s="2">
        <v>1</v>
      </c>
      <c r="D245" s="2">
        <v>1</v>
      </c>
      <c r="E245" s="2">
        <v>298</v>
      </c>
      <c r="F245" s="2">
        <v>12</v>
      </c>
      <c r="G245" s="2">
        <v>334</v>
      </c>
      <c r="H245" s="3">
        <f t="shared" si="6"/>
        <v>19.375014749262537</v>
      </c>
      <c r="I245" s="3">
        <f t="shared" si="7"/>
        <v>353.37501474926256</v>
      </c>
      <c r="J245" s="2"/>
      <c r="K245" s="2"/>
      <c r="L245" s="2"/>
      <c r="M245" s="2"/>
    </row>
    <row r="246" spans="1:13" ht="12.75">
      <c r="A246" s="2" t="s">
        <v>153</v>
      </c>
      <c r="B246" s="2" t="s">
        <v>25</v>
      </c>
      <c r="C246" s="2">
        <v>1</v>
      </c>
      <c r="D246" s="2">
        <v>1</v>
      </c>
      <c r="E246" s="2">
        <v>411.75</v>
      </c>
      <c r="F246" s="2">
        <v>12</v>
      </c>
      <c r="G246" s="2">
        <v>462</v>
      </c>
      <c r="H246" s="3">
        <f t="shared" si="6"/>
        <v>19.375014749262537</v>
      </c>
      <c r="I246" s="3">
        <f t="shared" si="7"/>
        <v>481.37501474926256</v>
      </c>
      <c r="J246" s="2"/>
      <c r="K246" s="2"/>
      <c r="L246" s="2"/>
      <c r="M246" s="2"/>
    </row>
    <row r="247" spans="1:13" ht="12.75">
      <c r="A247" s="2" t="s">
        <v>153</v>
      </c>
      <c r="B247" s="2" t="s">
        <v>12</v>
      </c>
      <c r="C247" s="2">
        <v>1</v>
      </c>
      <c r="D247" s="2">
        <v>1</v>
      </c>
      <c r="E247" s="2">
        <v>252</v>
      </c>
      <c r="F247" s="2">
        <v>12</v>
      </c>
      <c r="G247" s="2">
        <v>283</v>
      </c>
      <c r="H247" s="3">
        <f t="shared" si="6"/>
        <v>19.375014749262537</v>
      </c>
      <c r="I247" s="3">
        <f t="shared" si="7"/>
        <v>302.37501474926256</v>
      </c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3">
        <f t="shared" si="6"/>
        <v>0</v>
      </c>
      <c r="I248" s="6">
        <f>SUM(I245:I247)</f>
        <v>1137.1250442477876</v>
      </c>
      <c r="J248" s="2">
        <v>1079</v>
      </c>
      <c r="K248" s="9">
        <f>J248-I248</f>
        <v>-58.12504424778763</v>
      </c>
      <c r="L248" s="2"/>
      <c r="M248" s="2">
        <v>58</v>
      </c>
    </row>
    <row r="249" spans="1:13" ht="12.75">
      <c r="A249" s="2" t="s">
        <v>154</v>
      </c>
      <c r="B249" s="2" t="s">
        <v>12</v>
      </c>
      <c r="C249" s="2">
        <v>1</v>
      </c>
      <c r="D249" s="2">
        <v>1</v>
      </c>
      <c r="E249" s="2">
        <v>252</v>
      </c>
      <c r="F249" s="2">
        <v>12</v>
      </c>
      <c r="G249" s="2">
        <v>283</v>
      </c>
      <c r="H249" s="3">
        <f t="shared" si="6"/>
        <v>19.375014749262537</v>
      </c>
      <c r="I249" s="3">
        <f t="shared" si="7"/>
        <v>302.37501474926256</v>
      </c>
      <c r="J249" s="2"/>
      <c r="K249" s="2"/>
      <c r="L249" s="2"/>
      <c r="M249" s="2"/>
    </row>
    <row r="250" spans="1:13" ht="12.75">
      <c r="A250" s="2" t="s">
        <v>154</v>
      </c>
      <c r="B250" s="2" t="s">
        <v>73</v>
      </c>
      <c r="C250" s="2">
        <v>1</v>
      </c>
      <c r="D250" s="2">
        <v>1</v>
      </c>
      <c r="E250" s="2">
        <v>220</v>
      </c>
      <c r="F250" s="2">
        <v>12</v>
      </c>
      <c r="G250" s="2">
        <v>247</v>
      </c>
      <c r="H250" s="3">
        <f t="shared" si="6"/>
        <v>19.375014749262537</v>
      </c>
      <c r="I250" s="3">
        <f t="shared" si="7"/>
        <v>266.37501474926256</v>
      </c>
      <c r="J250" s="2"/>
      <c r="K250" s="2"/>
      <c r="L250" s="2"/>
      <c r="M250" s="2"/>
    </row>
    <row r="251" spans="1:13" ht="12.75">
      <c r="A251" s="2" t="s">
        <v>154</v>
      </c>
      <c r="B251" s="2" t="s">
        <v>31</v>
      </c>
      <c r="C251" s="2">
        <v>1</v>
      </c>
      <c r="D251" s="2">
        <v>1</v>
      </c>
      <c r="E251" s="2">
        <v>150</v>
      </c>
      <c r="F251" s="2">
        <v>12</v>
      </c>
      <c r="G251" s="2">
        <v>168</v>
      </c>
      <c r="H251" s="3">
        <f t="shared" si="6"/>
        <v>19.375014749262537</v>
      </c>
      <c r="I251" s="3">
        <f t="shared" si="7"/>
        <v>187.37501474926253</v>
      </c>
      <c r="J251" s="2"/>
      <c r="K251" s="2"/>
      <c r="L251" s="2"/>
      <c r="M251" s="2"/>
    </row>
    <row r="252" spans="1:13" ht="12.75">
      <c r="A252" s="2" t="s">
        <v>154</v>
      </c>
      <c r="B252" s="2" t="s">
        <v>13</v>
      </c>
      <c r="C252" s="2">
        <v>1</v>
      </c>
      <c r="D252" s="2">
        <v>1</v>
      </c>
      <c r="E252" s="2">
        <v>450</v>
      </c>
      <c r="F252" s="2">
        <v>12</v>
      </c>
      <c r="G252" s="2">
        <v>504</v>
      </c>
      <c r="H252" s="3">
        <f t="shared" si="6"/>
        <v>19.375014749262537</v>
      </c>
      <c r="I252" s="3">
        <f t="shared" si="7"/>
        <v>523.3750147492625</v>
      </c>
      <c r="J252" s="2"/>
      <c r="K252" s="2"/>
      <c r="L252" s="2"/>
      <c r="M252" s="2"/>
    </row>
    <row r="253" spans="1:13" ht="12.75">
      <c r="A253" s="2" t="s">
        <v>154</v>
      </c>
      <c r="B253" s="2" t="s">
        <v>70</v>
      </c>
      <c r="C253" s="2">
        <v>1</v>
      </c>
      <c r="D253" s="2">
        <v>1</v>
      </c>
      <c r="E253" s="2">
        <v>150</v>
      </c>
      <c r="F253" s="2">
        <v>12</v>
      </c>
      <c r="G253" s="2">
        <v>168</v>
      </c>
      <c r="H253" s="3">
        <f t="shared" si="6"/>
        <v>19.375014749262537</v>
      </c>
      <c r="I253" s="3">
        <f t="shared" si="7"/>
        <v>187.37501474926253</v>
      </c>
      <c r="J253" s="2"/>
      <c r="K253" s="2"/>
      <c r="L253" s="2"/>
      <c r="M253" s="2"/>
    </row>
    <row r="254" spans="1:13" ht="12.75">
      <c r="A254" s="2" t="s">
        <v>154</v>
      </c>
      <c r="B254" s="2" t="s">
        <v>23</v>
      </c>
      <c r="C254" s="2">
        <v>1</v>
      </c>
      <c r="D254" s="2">
        <v>1</v>
      </c>
      <c r="E254" s="2">
        <v>92</v>
      </c>
      <c r="F254" s="2">
        <v>12</v>
      </c>
      <c r="G254" s="2">
        <v>104</v>
      </c>
      <c r="H254" s="3">
        <f t="shared" si="6"/>
        <v>19.375014749262537</v>
      </c>
      <c r="I254" s="3">
        <f t="shared" si="7"/>
        <v>123.37501474926253</v>
      </c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3">
        <f t="shared" si="6"/>
        <v>0</v>
      </c>
      <c r="I255" s="6">
        <f>SUM(I249:I254)</f>
        <v>1590.2500884955753</v>
      </c>
      <c r="J255" s="2">
        <v>1474</v>
      </c>
      <c r="K255" s="9">
        <f>J255-I255</f>
        <v>-116.25008849557526</v>
      </c>
      <c r="L255" s="2"/>
      <c r="M255" s="2">
        <v>116</v>
      </c>
    </row>
    <row r="256" spans="1:13" ht="12.75">
      <c r="A256" s="2" t="s">
        <v>155</v>
      </c>
      <c r="B256" s="2" t="s">
        <v>115</v>
      </c>
      <c r="C256" s="2">
        <v>1</v>
      </c>
      <c r="D256" s="2">
        <v>1</v>
      </c>
      <c r="E256" s="2">
        <v>287.5</v>
      </c>
      <c r="F256" s="2">
        <v>12</v>
      </c>
      <c r="G256" s="2">
        <v>322</v>
      </c>
      <c r="H256" s="3">
        <f t="shared" si="6"/>
        <v>19.375014749262537</v>
      </c>
      <c r="I256" s="3">
        <f t="shared" si="7"/>
        <v>341.37501474926256</v>
      </c>
      <c r="J256" s="2"/>
      <c r="K256" s="2"/>
      <c r="L256" s="2"/>
      <c r="M256" s="2"/>
    </row>
    <row r="257" spans="1:13" ht="12.75">
      <c r="A257" s="2" t="s">
        <v>155</v>
      </c>
      <c r="B257" s="2" t="s">
        <v>21</v>
      </c>
      <c r="C257" s="2">
        <v>2</v>
      </c>
      <c r="D257" s="2">
        <v>2</v>
      </c>
      <c r="E257" s="2">
        <v>298</v>
      </c>
      <c r="F257" s="2">
        <v>12</v>
      </c>
      <c r="G257" s="2">
        <v>668</v>
      </c>
      <c r="H257" s="3">
        <f t="shared" si="6"/>
        <v>38.75002949852507</v>
      </c>
      <c r="I257" s="3">
        <f t="shared" si="7"/>
        <v>706.7500294985251</v>
      </c>
      <c r="J257" s="2"/>
      <c r="K257" s="2"/>
      <c r="L257" s="2"/>
      <c r="M257" s="2"/>
    </row>
    <row r="258" spans="1:13" ht="12.75">
      <c r="A258" s="2" t="s">
        <v>155</v>
      </c>
      <c r="B258" s="2" t="s">
        <v>23</v>
      </c>
      <c r="C258" s="2">
        <v>1</v>
      </c>
      <c r="D258" s="2">
        <v>1</v>
      </c>
      <c r="E258" s="2">
        <v>92</v>
      </c>
      <c r="F258" s="2">
        <v>12</v>
      </c>
      <c r="G258" s="2">
        <v>104</v>
      </c>
      <c r="H258" s="3">
        <f t="shared" si="6"/>
        <v>19.375014749262537</v>
      </c>
      <c r="I258" s="3">
        <f t="shared" si="7"/>
        <v>123.37501474926253</v>
      </c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3">
        <f aca="true" t="shared" si="8" ref="H259:H322">G$334*D259</f>
        <v>0</v>
      </c>
      <c r="I259" s="6">
        <f>SUM(I256:I258)</f>
        <v>1171.5000589970502</v>
      </c>
      <c r="J259" s="2">
        <v>1094</v>
      </c>
      <c r="K259" s="9">
        <f>J259-I259</f>
        <v>-77.50005899705025</v>
      </c>
      <c r="L259" s="2"/>
      <c r="M259" s="2">
        <v>78</v>
      </c>
    </row>
    <row r="260" spans="1:13" ht="12.75">
      <c r="A260" s="2" t="s">
        <v>156</v>
      </c>
      <c r="B260" s="2" t="s">
        <v>15</v>
      </c>
      <c r="C260" s="2">
        <v>1</v>
      </c>
      <c r="D260" s="2">
        <v>1</v>
      </c>
      <c r="E260" s="2">
        <v>450</v>
      </c>
      <c r="F260" s="2">
        <v>12</v>
      </c>
      <c r="G260" s="2">
        <v>504</v>
      </c>
      <c r="H260" s="3">
        <f t="shared" si="8"/>
        <v>19.375014749262537</v>
      </c>
      <c r="I260" s="3">
        <f aca="true" t="shared" si="9" ref="I259:I322">H260+G260</f>
        <v>523.3750147492625</v>
      </c>
      <c r="J260" s="2"/>
      <c r="K260" s="2"/>
      <c r="L260" s="2"/>
      <c r="M260" s="2"/>
    </row>
    <row r="261" spans="1:13" ht="12.75">
      <c r="A261" s="2" t="s">
        <v>156</v>
      </c>
      <c r="B261" s="2" t="s">
        <v>157</v>
      </c>
      <c r="C261" s="2">
        <v>2</v>
      </c>
      <c r="D261" s="2">
        <v>10</v>
      </c>
      <c r="E261" s="2">
        <v>1800</v>
      </c>
      <c r="F261" s="2">
        <v>12</v>
      </c>
      <c r="G261" s="2">
        <v>4032</v>
      </c>
      <c r="H261" s="3">
        <f t="shared" si="8"/>
        <v>193.75014749262536</v>
      </c>
      <c r="I261" s="3">
        <f t="shared" si="9"/>
        <v>4225.750147492626</v>
      </c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3">
        <f t="shared" si="8"/>
        <v>0</v>
      </c>
      <c r="I262" s="6">
        <f>SUM(I260:I261)</f>
        <v>4749.125162241889</v>
      </c>
      <c r="J262" s="2">
        <v>4536</v>
      </c>
      <c r="K262" s="3">
        <f>J262-I262</f>
        <v>-213.12516224188857</v>
      </c>
      <c r="L262" s="2"/>
      <c r="M262" s="2"/>
    </row>
    <row r="263" spans="1:13" ht="12.75">
      <c r="A263" s="2" t="s">
        <v>158</v>
      </c>
      <c r="B263" s="2" t="s">
        <v>159</v>
      </c>
      <c r="C263" s="2">
        <v>1</v>
      </c>
      <c r="D263" s="2">
        <v>1</v>
      </c>
      <c r="E263" s="2">
        <v>298</v>
      </c>
      <c r="F263" s="2">
        <v>12</v>
      </c>
      <c r="G263" s="2">
        <v>334</v>
      </c>
      <c r="H263" s="3">
        <f t="shared" si="8"/>
        <v>19.375014749262537</v>
      </c>
      <c r="I263" s="3">
        <f t="shared" si="9"/>
        <v>353.37501474926256</v>
      </c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3">
        <f t="shared" si="8"/>
        <v>0</v>
      </c>
      <c r="I264" s="6">
        <f>SUM(I263)</f>
        <v>353.37501474926256</v>
      </c>
      <c r="J264" s="2">
        <v>334</v>
      </c>
      <c r="K264" s="3">
        <f>J264-I264</f>
        <v>-19.37501474926256</v>
      </c>
      <c r="L264" s="2"/>
      <c r="M264" s="2"/>
    </row>
    <row r="265" spans="1:13" ht="12.75">
      <c r="A265" s="2" t="s">
        <v>160</v>
      </c>
      <c r="B265" s="2" t="s">
        <v>161</v>
      </c>
      <c r="C265" s="2">
        <v>6</v>
      </c>
      <c r="D265" s="2">
        <v>6</v>
      </c>
      <c r="E265" s="2">
        <v>150</v>
      </c>
      <c r="F265" s="2">
        <v>12</v>
      </c>
      <c r="G265" s="2">
        <v>1008</v>
      </c>
      <c r="H265" s="3">
        <f t="shared" si="8"/>
        <v>116.25008849557523</v>
      </c>
      <c r="I265" s="3">
        <f t="shared" si="9"/>
        <v>1124.2500884955753</v>
      </c>
      <c r="J265" s="2"/>
      <c r="K265" s="2"/>
      <c r="L265" s="2"/>
      <c r="M265" s="2"/>
    </row>
    <row r="266" spans="1:13" ht="12.75">
      <c r="A266" s="2" t="s">
        <v>160</v>
      </c>
      <c r="B266" s="2" t="s">
        <v>32</v>
      </c>
      <c r="C266" s="2">
        <v>1</v>
      </c>
      <c r="D266" s="2">
        <v>1</v>
      </c>
      <c r="E266" s="2">
        <v>150</v>
      </c>
      <c r="F266" s="2">
        <v>12</v>
      </c>
      <c r="G266" s="2">
        <v>168</v>
      </c>
      <c r="H266" s="3">
        <f t="shared" si="8"/>
        <v>19.375014749262537</v>
      </c>
      <c r="I266" s="3">
        <f t="shared" si="9"/>
        <v>187.37501474926253</v>
      </c>
      <c r="J266" s="2"/>
      <c r="K266" s="2"/>
      <c r="L266" s="2"/>
      <c r="M266" s="2"/>
    </row>
    <row r="267" spans="1:13" ht="12.75">
      <c r="A267" s="2" t="s">
        <v>160</v>
      </c>
      <c r="B267" s="2" t="s">
        <v>162</v>
      </c>
      <c r="C267" s="2">
        <v>3</v>
      </c>
      <c r="D267" s="2">
        <v>3</v>
      </c>
      <c r="E267" s="2">
        <v>150</v>
      </c>
      <c r="F267" s="2">
        <v>12</v>
      </c>
      <c r="G267" s="2">
        <v>504</v>
      </c>
      <c r="H267" s="3">
        <f t="shared" si="8"/>
        <v>58.12504424778761</v>
      </c>
      <c r="I267" s="3">
        <f t="shared" si="9"/>
        <v>562.1250442477876</v>
      </c>
      <c r="J267" s="2"/>
      <c r="K267" s="2"/>
      <c r="L267" s="2"/>
      <c r="M267" s="2"/>
    </row>
    <row r="268" spans="1:13" ht="12.75">
      <c r="A268" s="2" t="s">
        <v>160</v>
      </c>
      <c r="B268" s="2" t="s">
        <v>70</v>
      </c>
      <c r="C268" s="2">
        <v>1</v>
      </c>
      <c r="D268" s="2">
        <v>1</v>
      </c>
      <c r="E268" s="2">
        <v>150</v>
      </c>
      <c r="F268" s="2">
        <v>12</v>
      </c>
      <c r="G268" s="2">
        <v>168</v>
      </c>
      <c r="H268" s="3">
        <f t="shared" si="8"/>
        <v>19.375014749262537</v>
      </c>
      <c r="I268" s="3">
        <f t="shared" si="9"/>
        <v>187.37501474926253</v>
      </c>
      <c r="J268" s="2"/>
      <c r="K268" s="2"/>
      <c r="L268" s="2"/>
      <c r="M268" s="2"/>
    </row>
    <row r="269" spans="1:13" ht="12.75">
      <c r="A269" s="2" t="s">
        <v>160</v>
      </c>
      <c r="B269" s="2" t="s">
        <v>32</v>
      </c>
      <c r="C269" s="2">
        <v>1</v>
      </c>
      <c r="D269" s="2">
        <v>1</v>
      </c>
      <c r="E269" s="2">
        <v>150</v>
      </c>
      <c r="F269" s="2">
        <v>12</v>
      </c>
      <c r="G269" s="2">
        <v>168</v>
      </c>
      <c r="H269" s="3">
        <f t="shared" si="8"/>
        <v>19.375014749262537</v>
      </c>
      <c r="I269" s="3">
        <f t="shared" si="9"/>
        <v>187.37501474926253</v>
      </c>
      <c r="J269" s="2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3">
        <f t="shared" si="8"/>
        <v>0</v>
      </c>
      <c r="I270" s="6">
        <f>SUM(I265:I269)</f>
        <v>2248.5001769911505</v>
      </c>
      <c r="J270" s="2">
        <v>2020</v>
      </c>
      <c r="K270" s="3">
        <f>J270-I270</f>
        <v>-228.5001769911505</v>
      </c>
      <c r="L270" s="2"/>
      <c r="M270" s="2"/>
    </row>
    <row r="271" spans="1:13" ht="12.75">
      <c r="A271" s="2" t="s">
        <v>163</v>
      </c>
      <c r="B271" s="2" t="s">
        <v>151</v>
      </c>
      <c r="C271" s="2">
        <v>1</v>
      </c>
      <c r="D271" s="2">
        <v>1</v>
      </c>
      <c r="E271" s="2">
        <v>150</v>
      </c>
      <c r="F271" s="2">
        <v>12</v>
      </c>
      <c r="G271" s="2">
        <v>168</v>
      </c>
      <c r="H271" s="3">
        <f t="shared" si="8"/>
        <v>19.375014749262537</v>
      </c>
      <c r="I271" s="3">
        <f t="shared" si="9"/>
        <v>187.37501474926253</v>
      </c>
      <c r="J271" s="2"/>
      <c r="K271" s="2"/>
      <c r="L271" s="2"/>
      <c r="M271" s="2"/>
    </row>
    <row r="272" spans="1:13" ht="12.75">
      <c r="A272" s="2" t="s">
        <v>163</v>
      </c>
      <c r="B272" s="2" t="s">
        <v>164</v>
      </c>
      <c r="C272" s="2">
        <v>1</v>
      </c>
      <c r="D272" s="2">
        <v>1</v>
      </c>
      <c r="E272" s="2">
        <v>150</v>
      </c>
      <c r="F272" s="2">
        <v>12</v>
      </c>
      <c r="G272" s="2">
        <v>168</v>
      </c>
      <c r="H272" s="3">
        <f t="shared" si="8"/>
        <v>19.375014749262537</v>
      </c>
      <c r="I272" s="3">
        <f t="shared" si="9"/>
        <v>187.37501474926253</v>
      </c>
      <c r="J272" s="2"/>
      <c r="K272" s="2"/>
      <c r="L272" s="2"/>
      <c r="M272" s="2"/>
    </row>
    <row r="273" spans="1:13" ht="12.75">
      <c r="A273" s="2" t="s">
        <v>163</v>
      </c>
      <c r="B273" s="2" t="s">
        <v>165</v>
      </c>
      <c r="C273" s="2">
        <v>1</v>
      </c>
      <c r="D273" s="2">
        <v>1</v>
      </c>
      <c r="E273" s="2">
        <v>150</v>
      </c>
      <c r="F273" s="2">
        <v>12</v>
      </c>
      <c r="G273" s="2">
        <v>168</v>
      </c>
      <c r="H273" s="3">
        <f t="shared" si="8"/>
        <v>19.375014749262537</v>
      </c>
      <c r="I273" s="3">
        <f t="shared" si="9"/>
        <v>187.37501474926253</v>
      </c>
      <c r="J273" s="2"/>
      <c r="K273" s="2"/>
      <c r="L273" s="2"/>
      <c r="M273" s="2"/>
    </row>
    <row r="274" spans="1:13" ht="12.75">
      <c r="A274" s="2" t="s">
        <v>163</v>
      </c>
      <c r="B274" s="2" t="s">
        <v>166</v>
      </c>
      <c r="C274" s="2">
        <v>1</v>
      </c>
      <c r="D274" s="2">
        <v>1</v>
      </c>
      <c r="E274" s="2">
        <v>150</v>
      </c>
      <c r="F274" s="2">
        <v>12</v>
      </c>
      <c r="G274" s="2">
        <v>168</v>
      </c>
      <c r="H274" s="3">
        <f t="shared" si="8"/>
        <v>19.375014749262537</v>
      </c>
      <c r="I274" s="3">
        <f t="shared" si="9"/>
        <v>187.37501474926253</v>
      </c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3">
        <f t="shared" si="8"/>
        <v>0</v>
      </c>
      <c r="I275" s="6">
        <f>SUM(I271:I274)</f>
        <v>749.5000589970501</v>
      </c>
      <c r="J275" s="2">
        <v>672</v>
      </c>
      <c r="K275" s="9">
        <f>J275-I275</f>
        <v>-77.50005899705013</v>
      </c>
      <c r="L275" s="2"/>
      <c r="M275" s="2">
        <v>78</v>
      </c>
    </row>
    <row r="276" spans="1:13" ht="12.75">
      <c r="A276" s="2" t="s">
        <v>167</v>
      </c>
      <c r="B276" s="2" t="s">
        <v>151</v>
      </c>
      <c r="C276" s="2">
        <v>1</v>
      </c>
      <c r="D276" s="2">
        <v>1</v>
      </c>
      <c r="E276" s="2">
        <v>150</v>
      </c>
      <c r="F276" s="2">
        <v>12</v>
      </c>
      <c r="G276" s="2">
        <v>168</v>
      </c>
      <c r="H276" s="3">
        <f t="shared" si="8"/>
        <v>19.375014749262537</v>
      </c>
      <c r="I276" s="3">
        <f t="shared" si="9"/>
        <v>187.37501474926253</v>
      </c>
      <c r="J276" s="2"/>
      <c r="K276" s="2"/>
      <c r="L276" s="2"/>
      <c r="M276" s="2"/>
    </row>
    <row r="277" spans="1:13" ht="12.75">
      <c r="A277" s="2" t="s">
        <v>167</v>
      </c>
      <c r="B277" s="2" t="s">
        <v>168</v>
      </c>
      <c r="C277" s="2">
        <v>1</v>
      </c>
      <c r="D277" s="2">
        <v>1</v>
      </c>
      <c r="E277" s="2">
        <v>150</v>
      </c>
      <c r="F277" s="2">
        <v>12</v>
      </c>
      <c r="G277" s="2">
        <v>168</v>
      </c>
      <c r="H277" s="3">
        <f t="shared" si="8"/>
        <v>19.375014749262537</v>
      </c>
      <c r="I277" s="3">
        <f t="shared" si="9"/>
        <v>187.37501474926253</v>
      </c>
      <c r="J277" s="2"/>
      <c r="K277" s="2"/>
      <c r="L277" s="2"/>
      <c r="M277" s="2"/>
    </row>
    <row r="278" spans="1:13" ht="12.75">
      <c r="A278" s="2" t="s">
        <v>167</v>
      </c>
      <c r="B278" s="2" t="s">
        <v>21</v>
      </c>
      <c r="C278" s="2">
        <v>1</v>
      </c>
      <c r="D278" s="2">
        <v>1</v>
      </c>
      <c r="E278" s="2">
        <v>298</v>
      </c>
      <c r="F278" s="2">
        <v>12</v>
      </c>
      <c r="G278" s="2">
        <v>334</v>
      </c>
      <c r="H278" s="3">
        <f t="shared" si="8"/>
        <v>19.375014749262537</v>
      </c>
      <c r="I278" s="3">
        <f t="shared" si="9"/>
        <v>353.37501474926256</v>
      </c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3">
        <f t="shared" si="8"/>
        <v>0</v>
      </c>
      <c r="I279" s="6">
        <f>SUM(I276:I278)</f>
        <v>728.1250442477876</v>
      </c>
      <c r="J279" s="2">
        <v>504</v>
      </c>
      <c r="K279" s="3">
        <f>J279-I279</f>
        <v>-224.12504424778763</v>
      </c>
      <c r="L279" s="2"/>
      <c r="M279" s="2"/>
    </row>
    <row r="280" spans="1:13" ht="12.75">
      <c r="A280" s="2" t="s">
        <v>169</v>
      </c>
      <c r="B280" s="2" t="s">
        <v>49</v>
      </c>
      <c r="C280" s="2">
        <v>1</v>
      </c>
      <c r="D280" s="2">
        <v>1</v>
      </c>
      <c r="E280" s="2">
        <v>252</v>
      </c>
      <c r="F280" s="2">
        <v>12</v>
      </c>
      <c r="G280" s="2">
        <v>283</v>
      </c>
      <c r="H280" s="3">
        <f t="shared" si="8"/>
        <v>19.375014749262537</v>
      </c>
      <c r="I280" s="3">
        <f t="shared" si="9"/>
        <v>302.37501474926256</v>
      </c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3">
        <f t="shared" si="8"/>
        <v>0</v>
      </c>
      <c r="I281" s="6">
        <f>SUM(I280)</f>
        <v>302.37501474926256</v>
      </c>
      <c r="J281" s="2">
        <v>283</v>
      </c>
      <c r="K281" s="3">
        <f>J281-I281</f>
        <v>-19.37501474926256</v>
      </c>
      <c r="L281" s="2"/>
      <c r="M281" s="2"/>
    </row>
    <row r="282" spans="1:13" ht="12.75">
      <c r="A282" s="2" t="s">
        <v>170</v>
      </c>
      <c r="B282" s="2" t="s">
        <v>19</v>
      </c>
      <c r="C282" s="2">
        <v>1</v>
      </c>
      <c r="D282" s="2">
        <v>1</v>
      </c>
      <c r="E282" s="2">
        <v>220</v>
      </c>
      <c r="F282" s="2">
        <v>12</v>
      </c>
      <c r="G282" s="2">
        <v>247</v>
      </c>
      <c r="H282" s="3">
        <f t="shared" si="8"/>
        <v>19.375014749262537</v>
      </c>
      <c r="I282" s="3">
        <f t="shared" si="9"/>
        <v>266.37501474926256</v>
      </c>
      <c r="J282" s="2"/>
      <c r="K282" s="2"/>
      <c r="L282" s="2"/>
      <c r="M282" s="2"/>
    </row>
    <row r="283" spans="1:13" ht="12.75">
      <c r="A283" s="2" t="s">
        <v>170</v>
      </c>
      <c r="B283" s="2" t="s">
        <v>162</v>
      </c>
      <c r="C283" s="2">
        <v>1</v>
      </c>
      <c r="D283" s="2">
        <v>1</v>
      </c>
      <c r="E283" s="2">
        <v>150</v>
      </c>
      <c r="F283" s="2">
        <v>12</v>
      </c>
      <c r="G283" s="2">
        <v>168</v>
      </c>
      <c r="H283" s="3">
        <f t="shared" si="8"/>
        <v>19.375014749262537</v>
      </c>
      <c r="I283" s="3">
        <f t="shared" si="9"/>
        <v>187.37501474926253</v>
      </c>
      <c r="J283" s="2"/>
      <c r="K283" s="2"/>
      <c r="L283" s="2"/>
      <c r="M283" s="2"/>
    </row>
    <row r="284" spans="1:13" ht="12.75">
      <c r="A284" s="2" t="s">
        <v>170</v>
      </c>
      <c r="B284" s="2" t="s">
        <v>23</v>
      </c>
      <c r="C284" s="2">
        <v>1</v>
      </c>
      <c r="D284" s="2">
        <v>1</v>
      </c>
      <c r="E284" s="2">
        <v>92</v>
      </c>
      <c r="F284" s="2">
        <v>12</v>
      </c>
      <c r="G284" s="2">
        <v>104</v>
      </c>
      <c r="H284" s="3">
        <f t="shared" si="8"/>
        <v>19.375014749262537</v>
      </c>
      <c r="I284" s="3">
        <f t="shared" si="9"/>
        <v>123.37501474926253</v>
      </c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3">
        <f t="shared" si="8"/>
        <v>0</v>
      </c>
      <c r="I285" s="6">
        <f>SUM(I282:I284)</f>
        <v>577.1250442477876</v>
      </c>
      <c r="J285" s="2">
        <v>519</v>
      </c>
      <c r="K285" s="9">
        <f>J285-I285</f>
        <v>-58.12504424778763</v>
      </c>
      <c r="L285" s="2"/>
      <c r="M285" s="2">
        <v>58</v>
      </c>
    </row>
    <row r="286" spans="1:13" ht="12.75">
      <c r="A286" s="2" t="s">
        <v>171</v>
      </c>
      <c r="B286" s="2" t="s">
        <v>21</v>
      </c>
      <c r="C286" s="2">
        <v>1</v>
      </c>
      <c r="D286" s="2">
        <v>1</v>
      </c>
      <c r="E286" s="2">
        <v>298</v>
      </c>
      <c r="F286" s="2">
        <v>12</v>
      </c>
      <c r="G286" s="2">
        <v>334</v>
      </c>
      <c r="H286" s="3">
        <f t="shared" si="8"/>
        <v>19.375014749262537</v>
      </c>
      <c r="I286" s="3">
        <f t="shared" si="9"/>
        <v>353.37501474926256</v>
      </c>
      <c r="J286" s="2"/>
      <c r="K286" s="2"/>
      <c r="L286" s="2"/>
      <c r="M286" s="2"/>
    </row>
    <row r="287" spans="1:13" ht="12.75">
      <c r="A287" s="2" t="s">
        <v>171</v>
      </c>
      <c r="B287" s="2" t="s">
        <v>12</v>
      </c>
      <c r="C287" s="2">
        <v>1</v>
      </c>
      <c r="D287" s="2">
        <v>1</v>
      </c>
      <c r="E287" s="2">
        <v>252</v>
      </c>
      <c r="F287" s="2">
        <v>12</v>
      </c>
      <c r="G287" s="2">
        <v>283</v>
      </c>
      <c r="H287" s="3">
        <f t="shared" si="8"/>
        <v>19.375014749262537</v>
      </c>
      <c r="I287" s="3">
        <f t="shared" si="9"/>
        <v>302.37501474926256</v>
      </c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3">
        <f t="shared" si="8"/>
        <v>0</v>
      </c>
      <c r="I288" s="6">
        <f>SUM(I286:I287)</f>
        <v>655.7500294985251</v>
      </c>
      <c r="J288" s="2">
        <v>617</v>
      </c>
      <c r="K288" s="9">
        <f>J288-I288</f>
        <v>-38.75002949852512</v>
      </c>
      <c r="L288" s="2"/>
      <c r="M288" s="2">
        <v>39</v>
      </c>
    </row>
    <row r="289" spans="1:13" ht="12.75">
      <c r="A289" s="2" t="s">
        <v>172</v>
      </c>
      <c r="B289" s="2" t="s">
        <v>23</v>
      </c>
      <c r="C289" s="2">
        <v>1</v>
      </c>
      <c r="D289" s="2">
        <v>1</v>
      </c>
      <c r="E289" s="2">
        <v>92</v>
      </c>
      <c r="F289" s="2">
        <v>0</v>
      </c>
      <c r="G289" s="2">
        <v>92</v>
      </c>
      <c r="H289" s="3">
        <f t="shared" si="8"/>
        <v>19.375014749262537</v>
      </c>
      <c r="I289" s="3">
        <f t="shared" si="9"/>
        <v>111.37501474926253</v>
      </c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3">
        <f t="shared" si="8"/>
        <v>0</v>
      </c>
      <c r="I290" s="6">
        <f>SUM(I289)</f>
        <v>111.37501474926253</v>
      </c>
      <c r="J290" s="2">
        <v>92</v>
      </c>
      <c r="K290" s="9">
        <f>J290-I290</f>
        <v>-19.375014749262533</v>
      </c>
      <c r="L290" s="2"/>
      <c r="M290" s="2">
        <v>19</v>
      </c>
    </row>
    <row r="291" spans="1:13" ht="12.75">
      <c r="A291" s="2" t="s">
        <v>173</v>
      </c>
      <c r="B291" s="2" t="s">
        <v>54</v>
      </c>
      <c r="C291" s="2">
        <v>2</v>
      </c>
      <c r="D291" s="2">
        <v>2</v>
      </c>
      <c r="E291" s="2">
        <v>92</v>
      </c>
      <c r="F291" s="2">
        <v>12</v>
      </c>
      <c r="G291" s="2">
        <v>207</v>
      </c>
      <c r="H291" s="3">
        <f t="shared" si="8"/>
        <v>38.75002949852507</v>
      </c>
      <c r="I291" s="3">
        <f t="shared" si="9"/>
        <v>245.75002949852507</v>
      </c>
      <c r="J291" s="2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3">
        <f t="shared" si="8"/>
        <v>0</v>
      </c>
      <c r="I292" s="6">
        <f>SUM(I291)</f>
        <v>245.75002949852507</v>
      </c>
      <c r="J292" s="2">
        <v>207</v>
      </c>
      <c r="K292" s="9">
        <f>J292-I292</f>
        <v>-38.750029498525066</v>
      </c>
      <c r="L292" s="2"/>
      <c r="M292" s="2">
        <v>39</v>
      </c>
    </row>
    <row r="293" spans="1:13" ht="12.75">
      <c r="A293" s="2" t="s">
        <v>174</v>
      </c>
      <c r="B293" s="2" t="s">
        <v>175</v>
      </c>
      <c r="C293" s="2">
        <v>2</v>
      </c>
      <c r="D293" s="2">
        <v>2</v>
      </c>
      <c r="E293" s="2">
        <v>150</v>
      </c>
      <c r="F293" s="2">
        <v>12</v>
      </c>
      <c r="G293" s="2">
        <v>336</v>
      </c>
      <c r="H293" s="3">
        <f t="shared" si="8"/>
        <v>38.75002949852507</v>
      </c>
      <c r="I293" s="3">
        <f t="shared" si="9"/>
        <v>374.75002949852507</v>
      </c>
      <c r="J293" s="2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3">
        <f t="shared" si="8"/>
        <v>0</v>
      </c>
      <c r="I294" s="6">
        <f>SUM(I293)</f>
        <v>374.75002949852507</v>
      </c>
      <c r="J294" s="2">
        <v>340</v>
      </c>
      <c r="K294" s="3">
        <f>J294-I294</f>
        <v>-34.750029498525066</v>
      </c>
      <c r="L294" s="2"/>
      <c r="M294" s="2"/>
    </row>
    <row r="295" spans="1:13" ht="12.75">
      <c r="A295" s="2" t="s">
        <v>176</v>
      </c>
      <c r="B295" s="2" t="s">
        <v>12</v>
      </c>
      <c r="C295" s="2">
        <v>5</v>
      </c>
      <c r="D295" s="2">
        <v>5</v>
      </c>
      <c r="E295" s="2">
        <v>252</v>
      </c>
      <c r="F295" s="2">
        <v>12</v>
      </c>
      <c r="G295" s="2">
        <v>1412</v>
      </c>
      <c r="H295" s="3">
        <f t="shared" si="8"/>
        <v>96.87507374631268</v>
      </c>
      <c r="I295" s="3">
        <f t="shared" si="9"/>
        <v>1508.8750737463126</v>
      </c>
      <c r="J295" s="2"/>
      <c r="K295" s="2"/>
      <c r="L295" s="2"/>
      <c r="M295" s="7" t="s">
        <v>196</v>
      </c>
    </row>
    <row r="296" spans="1:13" ht="12.75">
      <c r="A296" s="2"/>
      <c r="B296" s="2"/>
      <c r="C296" s="2"/>
      <c r="D296" s="2"/>
      <c r="E296" s="2"/>
      <c r="F296" s="2"/>
      <c r="G296" s="2"/>
      <c r="H296" s="3">
        <f t="shared" si="8"/>
        <v>0</v>
      </c>
      <c r="I296" s="6">
        <f>SUM(I295)</f>
        <v>1508.8750737463126</v>
      </c>
      <c r="J296" s="2">
        <v>1475</v>
      </c>
      <c r="K296" s="9">
        <f>J296-I296</f>
        <v>-33.87507374631264</v>
      </c>
      <c r="L296" s="2"/>
      <c r="M296" s="2">
        <v>34</v>
      </c>
    </row>
    <row r="297" spans="1:13" ht="12.75">
      <c r="A297" s="2" t="s">
        <v>177</v>
      </c>
      <c r="B297" s="2" t="s">
        <v>27</v>
      </c>
      <c r="C297" s="2">
        <v>1</v>
      </c>
      <c r="D297" s="2">
        <v>1</v>
      </c>
      <c r="E297" s="2">
        <v>150</v>
      </c>
      <c r="F297" s="2">
        <v>12</v>
      </c>
      <c r="G297" s="2">
        <v>168</v>
      </c>
      <c r="H297" s="3">
        <f t="shared" si="8"/>
        <v>19.375014749262537</v>
      </c>
      <c r="I297" s="3">
        <f t="shared" si="9"/>
        <v>187.37501474926253</v>
      </c>
      <c r="J297" s="2"/>
      <c r="K297" s="2"/>
      <c r="L297" s="2"/>
      <c r="M297" s="2"/>
    </row>
    <row r="298" spans="1:13" ht="12.75">
      <c r="A298" s="2" t="s">
        <v>177</v>
      </c>
      <c r="B298" s="2" t="s">
        <v>178</v>
      </c>
      <c r="C298" s="2">
        <v>1</v>
      </c>
      <c r="D298" s="2">
        <v>1</v>
      </c>
      <c r="E298" s="2">
        <v>150</v>
      </c>
      <c r="F298" s="2">
        <v>12</v>
      </c>
      <c r="G298" s="2">
        <v>168</v>
      </c>
      <c r="H298" s="3">
        <f t="shared" si="8"/>
        <v>19.375014749262537</v>
      </c>
      <c r="I298" s="3">
        <f t="shared" si="9"/>
        <v>187.37501474926253</v>
      </c>
      <c r="J298" s="2"/>
      <c r="K298" s="2"/>
      <c r="L298" s="2"/>
      <c r="M298" s="2"/>
    </row>
    <row r="299" spans="1:13" ht="12.75">
      <c r="A299" s="2" t="s">
        <v>177</v>
      </c>
      <c r="B299" s="2" t="s">
        <v>32</v>
      </c>
      <c r="C299" s="2">
        <v>1</v>
      </c>
      <c r="D299" s="2">
        <v>1</v>
      </c>
      <c r="E299" s="2">
        <v>150</v>
      </c>
      <c r="F299" s="2">
        <v>12</v>
      </c>
      <c r="G299" s="2">
        <v>168</v>
      </c>
      <c r="H299" s="3">
        <f t="shared" si="8"/>
        <v>19.375014749262537</v>
      </c>
      <c r="I299" s="3">
        <f t="shared" si="9"/>
        <v>187.37501474926253</v>
      </c>
      <c r="J299" s="2"/>
      <c r="K299" s="2"/>
      <c r="L299" s="2"/>
      <c r="M299" s="2"/>
    </row>
    <row r="300" spans="1:13" ht="12.75">
      <c r="A300" s="2" t="s">
        <v>177</v>
      </c>
      <c r="B300" s="2" t="s">
        <v>30</v>
      </c>
      <c r="C300" s="2">
        <v>1</v>
      </c>
      <c r="D300" s="2">
        <v>1</v>
      </c>
      <c r="E300" s="2">
        <v>150</v>
      </c>
      <c r="F300" s="2">
        <v>12</v>
      </c>
      <c r="G300" s="2">
        <v>168</v>
      </c>
      <c r="H300" s="3">
        <f t="shared" si="8"/>
        <v>19.375014749262537</v>
      </c>
      <c r="I300" s="3">
        <f t="shared" si="9"/>
        <v>187.37501474926253</v>
      </c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3">
        <f t="shared" si="8"/>
        <v>0</v>
      </c>
      <c r="I301" s="6">
        <f>SUM(I297:I300)</f>
        <v>749.5000589970501</v>
      </c>
      <c r="J301" s="2">
        <v>672</v>
      </c>
      <c r="K301" s="9">
        <f>J301-I301</f>
        <v>-77.50005899705013</v>
      </c>
      <c r="L301" s="2"/>
      <c r="M301" s="2">
        <v>78</v>
      </c>
    </row>
    <row r="302" spans="1:13" ht="12.75">
      <c r="A302" s="2" t="s">
        <v>179</v>
      </c>
      <c r="B302" s="2" t="s">
        <v>30</v>
      </c>
      <c r="C302" s="2">
        <v>1</v>
      </c>
      <c r="D302" s="2">
        <v>1</v>
      </c>
      <c r="E302" s="2">
        <v>150</v>
      </c>
      <c r="F302" s="2">
        <v>12</v>
      </c>
      <c r="G302" s="2">
        <v>168</v>
      </c>
      <c r="H302" s="3">
        <f t="shared" si="8"/>
        <v>19.375014749262537</v>
      </c>
      <c r="I302" s="3">
        <f t="shared" si="9"/>
        <v>187.37501474926253</v>
      </c>
      <c r="J302" s="2"/>
      <c r="K302" s="2"/>
      <c r="L302" s="2"/>
      <c r="M302" s="2"/>
    </row>
    <row r="303" spans="1:13" ht="12.75">
      <c r="A303" s="2" t="s">
        <v>179</v>
      </c>
      <c r="B303" s="2" t="s">
        <v>23</v>
      </c>
      <c r="C303" s="2">
        <v>3</v>
      </c>
      <c r="D303" s="2">
        <v>3</v>
      </c>
      <c r="E303" s="2">
        <v>92</v>
      </c>
      <c r="F303" s="2">
        <v>12</v>
      </c>
      <c r="G303" s="2">
        <v>310</v>
      </c>
      <c r="H303" s="3">
        <f t="shared" si="8"/>
        <v>58.12504424778761</v>
      </c>
      <c r="I303" s="3">
        <f t="shared" si="9"/>
        <v>368.1250442477876</v>
      </c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3">
        <f t="shared" si="8"/>
        <v>0</v>
      </c>
      <c r="I304" s="6">
        <f>SUM(I302:I303)</f>
        <v>555.5000589970501</v>
      </c>
      <c r="J304" s="2">
        <v>478</v>
      </c>
      <c r="K304" s="9">
        <f>J304-I304</f>
        <v>-77.50005899705013</v>
      </c>
      <c r="L304" s="2"/>
      <c r="M304" s="2">
        <v>78</v>
      </c>
    </row>
    <row r="305" spans="1:13" ht="12.75">
      <c r="A305" s="2" t="s">
        <v>180</v>
      </c>
      <c r="B305" s="2" t="s">
        <v>181</v>
      </c>
      <c r="C305" s="2">
        <v>1</v>
      </c>
      <c r="D305" s="2">
        <v>1</v>
      </c>
      <c r="E305" s="2">
        <v>420</v>
      </c>
      <c r="F305" s="2">
        <v>12</v>
      </c>
      <c r="G305" s="2">
        <v>471</v>
      </c>
      <c r="H305" s="3">
        <f t="shared" si="8"/>
        <v>19.375014749262537</v>
      </c>
      <c r="I305" s="3">
        <f t="shared" si="9"/>
        <v>490.37501474926256</v>
      </c>
      <c r="J305" s="2"/>
      <c r="K305" s="2"/>
      <c r="L305" s="2"/>
      <c r="M305" s="2"/>
    </row>
    <row r="306" spans="1:13" ht="12.75">
      <c r="A306" s="2" t="s">
        <v>180</v>
      </c>
      <c r="B306" s="2" t="s">
        <v>182</v>
      </c>
      <c r="C306" s="2">
        <v>1</v>
      </c>
      <c r="D306" s="2">
        <v>1</v>
      </c>
      <c r="E306" s="2">
        <v>450</v>
      </c>
      <c r="F306" s="2">
        <v>12</v>
      </c>
      <c r="G306" s="2">
        <v>504</v>
      </c>
      <c r="H306" s="3">
        <f t="shared" si="8"/>
        <v>19.375014749262537</v>
      </c>
      <c r="I306" s="3">
        <f t="shared" si="9"/>
        <v>523.3750147492625</v>
      </c>
      <c r="J306" s="2"/>
      <c r="K306" s="2"/>
      <c r="L306" s="2"/>
      <c r="M306" s="2"/>
    </row>
    <row r="307" spans="1:13" ht="12.75">
      <c r="A307" s="2" t="s">
        <v>180</v>
      </c>
      <c r="B307" s="2" t="s">
        <v>136</v>
      </c>
      <c r="C307" s="2">
        <v>1</v>
      </c>
      <c r="D307" s="2">
        <v>1</v>
      </c>
      <c r="E307" s="2">
        <v>252</v>
      </c>
      <c r="F307" s="2">
        <v>12</v>
      </c>
      <c r="G307" s="2">
        <v>283</v>
      </c>
      <c r="H307" s="3">
        <f t="shared" si="8"/>
        <v>19.375014749262537</v>
      </c>
      <c r="I307" s="3">
        <f t="shared" si="9"/>
        <v>302.37501474926256</v>
      </c>
      <c r="J307" s="2"/>
      <c r="K307" s="2"/>
      <c r="L307" s="2"/>
      <c r="M307" s="2"/>
    </row>
    <row r="308" spans="1:13" ht="12.75">
      <c r="A308" s="2" t="s">
        <v>180</v>
      </c>
      <c r="B308" s="2" t="s">
        <v>95</v>
      </c>
      <c r="C308" s="2">
        <v>1</v>
      </c>
      <c r="D308" s="2">
        <v>1</v>
      </c>
      <c r="E308" s="2">
        <v>399</v>
      </c>
      <c r="F308" s="2">
        <v>12</v>
      </c>
      <c r="G308" s="2">
        <v>447</v>
      </c>
      <c r="H308" s="3">
        <f t="shared" si="8"/>
        <v>19.375014749262537</v>
      </c>
      <c r="I308" s="3">
        <f t="shared" si="9"/>
        <v>466.37501474926256</v>
      </c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3">
        <f t="shared" si="8"/>
        <v>0</v>
      </c>
      <c r="I309" s="6">
        <f>SUM(I305:I308)</f>
        <v>1782.5000589970502</v>
      </c>
      <c r="J309" s="2">
        <v>1705</v>
      </c>
      <c r="K309" s="9">
        <f>J309-I309</f>
        <v>-77.50005899705025</v>
      </c>
      <c r="L309" s="2"/>
      <c r="M309" s="2">
        <v>78</v>
      </c>
    </row>
    <row r="310" spans="1:13" ht="12.75">
      <c r="A310" s="2" t="s">
        <v>183</v>
      </c>
      <c r="B310" s="2" t="s">
        <v>184</v>
      </c>
      <c r="C310" s="2">
        <v>1</v>
      </c>
      <c r="D310" s="2">
        <v>1</v>
      </c>
      <c r="E310" s="2">
        <v>150</v>
      </c>
      <c r="F310" s="2">
        <v>12</v>
      </c>
      <c r="G310" s="2">
        <v>168</v>
      </c>
      <c r="H310" s="3">
        <f t="shared" si="8"/>
        <v>19.375014749262537</v>
      </c>
      <c r="I310" s="3">
        <f t="shared" si="9"/>
        <v>187.37501474926253</v>
      </c>
      <c r="J310" s="2"/>
      <c r="K310" s="2"/>
      <c r="L310" s="2"/>
      <c r="M310" s="2"/>
    </row>
    <row r="311" spans="1:13" ht="12.75">
      <c r="A311" s="2" t="s">
        <v>183</v>
      </c>
      <c r="B311" s="2" t="s">
        <v>76</v>
      </c>
      <c r="C311" s="2">
        <v>2</v>
      </c>
      <c r="D311" s="2">
        <v>2</v>
      </c>
      <c r="E311" s="2">
        <v>150</v>
      </c>
      <c r="F311" s="2">
        <v>12</v>
      </c>
      <c r="G311" s="2">
        <v>336</v>
      </c>
      <c r="H311" s="3">
        <f t="shared" si="8"/>
        <v>38.75002949852507</v>
      </c>
      <c r="I311" s="3">
        <f t="shared" si="9"/>
        <v>374.75002949852507</v>
      </c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3">
        <f t="shared" si="8"/>
        <v>0</v>
      </c>
      <c r="I312" s="6">
        <f>SUM(I310:I311)</f>
        <v>562.1250442477876</v>
      </c>
      <c r="J312" s="2">
        <v>504</v>
      </c>
      <c r="K312" s="3">
        <f>J312-I312</f>
        <v>-58.12504424778763</v>
      </c>
      <c r="L312" s="2"/>
      <c r="M312" s="2"/>
    </row>
    <row r="313" spans="1:13" ht="12.75">
      <c r="A313" s="2" t="s">
        <v>185</v>
      </c>
      <c r="B313" s="2" t="s">
        <v>118</v>
      </c>
      <c r="C313" s="2">
        <v>1</v>
      </c>
      <c r="D313" s="2">
        <v>1</v>
      </c>
      <c r="E313" s="2">
        <v>150</v>
      </c>
      <c r="F313" s="2">
        <v>12</v>
      </c>
      <c r="G313" s="2">
        <v>168</v>
      </c>
      <c r="H313" s="3">
        <f t="shared" si="8"/>
        <v>19.375014749262537</v>
      </c>
      <c r="I313" s="3">
        <f t="shared" si="9"/>
        <v>187.37501474926253</v>
      </c>
      <c r="J313" s="2"/>
      <c r="K313" s="2"/>
      <c r="L313" s="2"/>
      <c r="M313" s="2"/>
    </row>
    <row r="314" spans="1:13" ht="12.75">
      <c r="A314" s="2" t="s">
        <v>185</v>
      </c>
      <c r="B314" s="2" t="s">
        <v>186</v>
      </c>
      <c r="C314" s="2">
        <v>2</v>
      </c>
      <c r="D314" s="2">
        <v>6</v>
      </c>
      <c r="E314" s="2">
        <v>139.68</v>
      </c>
      <c r="F314" s="2">
        <v>12</v>
      </c>
      <c r="G314" s="2">
        <v>313</v>
      </c>
      <c r="H314" s="3">
        <f t="shared" si="8"/>
        <v>116.25008849557523</v>
      </c>
      <c r="I314" s="3">
        <f t="shared" si="9"/>
        <v>429.25008849557526</v>
      </c>
      <c r="J314" s="2"/>
      <c r="K314" s="2"/>
      <c r="L314" s="2"/>
      <c r="M314" s="2"/>
    </row>
    <row r="315" spans="1:13" ht="12.75">
      <c r="A315" s="2" t="s">
        <v>185</v>
      </c>
      <c r="B315" s="2" t="s">
        <v>15</v>
      </c>
      <c r="C315" s="2">
        <v>1</v>
      </c>
      <c r="D315" s="2">
        <v>1</v>
      </c>
      <c r="E315" s="2">
        <v>450</v>
      </c>
      <c r="F315" s="2">
        <v>12</v>
      </c>
      <c r="G315" s="2">
        <v>504</v>
      </c>
      <c r="H315" s="3">
        <f t="shared" si="8"/>
        <v>19.375014749262537</v>
      </c>
      <c r="I315" s="3">
        <f t="shared" si="9"/>
        <v>523.3750147492625</v>
      </c>
      <c r="J315" s="2"/>
      <c r="K315" s="2"/>
      <c r="L315" s="2"/>
      <c r="M315" s="2"/>
    </row>
    <row r="316" spans="1:13" ht="12.75">
      <c r="A316" s="2" t="s">
        <v>185</v>
      </c>
      <c r="B316" s="2" t="s">
        <v>152</v>
      </c>
      <c r="C316" s="2">
        <v>1</v>
      </c>
      <c r="D316" s="2">
        <v>1</v>
      </c>
      <c r="E316" s="2">
        <v>411.75</v>
      </c>
      <c r="F316" s="2">
        <v>12</v>
      </c>
      <c r="G316" s="2">
        <v>462</v>
      </c>
      <c r="H316" s="3">
        <f t="shared" si="8"/>
        <v>19.375014749262537</v>
      </c>
      <c r="I316" s="3">
        <f t="shared" si="9"/>
        <v>481.37501474926256</v>
      </c>
      <c r="J316" s="2"/>
      <c r="K316" s="2"/>
      <c r="L316" s="2"/>
      <c r="M316" s="2"/>
    </row>
    <row r="317" spans="1:13" ht="12.75">
      <c r="A317" s="2" t="s">
        <v>185</v>
      </c>
      <c r="B317" s="2" t="s">
        <v>29</v>
      </c>
      <c r="C317" s="2">
        <v>1</v>
      </c>
      <c r="D317" s="2">
        <v>1</v>
      </c>
      <c r="E317" s="2">
        <v>150</v>
      </c>
      <c r="F317" s="2">
        <v>12</v>
      </c>
      <c r="G317" s="2">
        <v>168</v>
      </c>
      <c r="H317" s="3">
        <f t="shared" si="8"/>
        <v>19.375014749262537</v>
      </c>
      <c r="I317" s="3">
        <f t="shared" si="9"/>
        <v>187.37501474926253</v>
      </c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3">
        <f t="shared" si="8"/>
        <v>0</v>
      </c>
      <c r="I318" s="6">
        <f>SUM(I313:I317)</f>
        <v>1808.7501474926255</v>
      </c>
      <c r="J318" s="2">
        <v>1615</v>
      </c>
      <c r="K318" s="9">
        <f>J318-I318</f>
        <v>-193.7501474926255</v>
      </c>
      <c r="L318" s="2"/>
      <c r="M318" s="2">
        <v>194</v>
      </c>
    </row>
    <row r="319" spans="1:13" ht="12.75">
      <c r="A319" s="2" t="s">
        <v>187</v>
      </c>
      <c r="B319" s="2" t="s">
        <v>49</v>
      </c>
      <c r="C319" s="2">
        <v>1</v>
      </c>
      <c r="D319" s="2">
        <v>1</v>
      </c>
      <c r="E319" s="2">
        <v>252</v>
      </c>
      <c r="F319" s="2">
        <v>12</v>
      </c>
      <c r="G319" s="2">
        <v>283</v>
      </c>
      <c r="H319" s="3">
        <f t="shared" si="8"/>
        <v>19.375014749262537</v>
      </c>
      <c r="I319" s="3">
        <f t="shared" si="9"/>
        <v>302.37501474926256</v>
      </c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3">
        <f t="shared" si="8"/>
        <v>0</v>
      </c>
      <c r="I320" s="6">
        <f>SUM(I319)</f>
        <v>302.37501474926256</v>
      </c>
      <c r="J320" s="2">
        <v>283</v>
      </c>
      <c r="K320" s="3">
        <f>J320-I320</f>
        <v>-19.37501474926256</v>
      </c>
      <c r="L320" s="2"/>
      <c r="M320" s="2"/>
    </row>
    <row r="321" spans="1:13" ht="12.75">
      <c r="A321" s="2" t="s">
        <v>188</v>
      </c>
      <c r="B321" s="2" t="s">
        <v>189</v>
      </c>
      <c r="C321" s="2">
        <v>1</v>
      </c>
      <c r="D321" s="2">
        <v>1</v>
      </c>
      <c r="E321" s="2">
        <v>150</v>
      </c>
      <c r="F321" s="2">
        <v>12</v>
      </c>
      <c r="G321" s="2">
        <v>168</v>
      </c>
      <c r="H321" s="3">
        <f t="shared" si="8"/>
        <v>19.375014749262537</v>
      </c>
      <c r="I321" s="3">
        <f t="shared" si="9"/>
        <v>187.37501474926253</v>
      </c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3">
        <f t="shared" si="8"/>
        <v>0</v>
      </c>
      <c r="I322" s="6">
        <f>SUM(I321)</f>
        <v>187.37501474926253</v>
      </c>
      <c r="J322" s="2">
        <v>168</v>
      </c>
      <c r="K322" s="3">
        <f>J322-I322</f>
        <v>-19.375014749262533</v>
      </c>
      <c r="L322" s="2"/>
      <c r="M322" s="2"/>
    </row>
    <row r="323" spans="1:13" ht="12.75">
      <c r="A323" s="2" t="s">
        <v>190</v>
      </c>
      <c r="B323" s="2" t="s">
        <v>21</v>
      </c>
      <c r="C323" s="2">
        <v>1</v>
      </c>
      <c r="D323" s="2">
        <v>1</v>
      </c>
      <c r="E323" s="2">
        <v>298</v>
      </c>
      <c r="F323" s="2">
        <v>12</v>
      </c>
      <c r="G323" s="2">
        <v>334</v>
      </c>
      <c r="H323" s="3">
        <f aca="true" t="shared" si="10" ref="H323:H328">G$334*D323</f>
        <v>19.375014749262537</v>
      </c>
      <c r="I323" s="3">
        <f aca="true" t="shared" si="11" ref="I323:I328">H323+G323</f>
        <v>353.37501474926256</v>
      </c>
      <c r="J323" s="2"/>
      <c r="K323" s="2"/>
      <c r="L323" s="2"/>
      <c r="M323" s="2"/>
    </row>
    <row r="324" spans="1:13" ht="12.75">
      <c r="A324" s="2" t="s">
        <v>190</v>
      </c>
      <c r="B324" s="2" t="s">
        <v>70</v>
      </c>
      <c r="C324" s="2">
        <v>2</v>
      </c>
      <c r="D324" s="2">
        <v>2</v>
      </c>
      <c r="E324" s="2">
        <v>150</v>
      </c>
      <c r="F324" s="2">
        <v>12</v>
      </c>
      <c r="G324" s="2">
        <v>336</v>
      </c>
      <c r="H324" s="3">
        <f t="shared" si="10"/>
        <v>38.75002949852507</v>
      </c>
      <c r="I324" s="3">
        <f t="shared" si="11"/>
        <v>374.75002949852507</v>
      </c>
      <c r="J324" s="2"/>
      <c r="K324" s="2"/>
      <c r="L324" s="2"/>
      <c r="M324" s="2"/>
    </row>
    <row r="325" spans="1:13" ht="12.75">
      <c r="A325" s="2" t="s">
        <v>190</v>
      </c>
      <c r="B325" s="2" t="s">
        <v>95</v>
      </c>
      <c r="C325" s="2">
        <v>1</v>
      </c>
      <c r="D325" s="2">
        <v>1</v>
      </c>
      <c r="E325" s="2">
        <v>399</v>
      </c>
      <c r="F325" s="2">
        <v>12</v>
      </c>
      <c r="G325" s="2">
        <v>447</v>
      </c>
      <c r="H325" s="3">
        <f t="shared" si="10"/>
        <v>19.375014749262537</v>
      </c>
      <c r="I325" s="3">
        <f t="shared" si="11"/>
        <v>466.37501474926256</v>
      </c>
      <c r="J325" s="2"/>
      <c r="K325" s="2"/>
      <c r="L325" s="2"/>
      <c r="M325" s="2"/>
    </row>
    <row r="326" spans="1:13" ht="12.75">
      <c r="A326" s="2" t="s">
        <v>190</v>
      </c>
      <c r="B326" s="2" t="s">
        <v>31</v>
      </c>
      <c r="C326" s="2">
        <v>1</v>
      </c>
      <c r="D326" s="2">
        <v>1</v>
      </c>
      <c r="E326" s="2">
        <v>150</v>
      </c>
      <c r="F326" s="2">
        <v>12</v>
      </c>
      <c r="G326" s="2">
        <v>168</v>
      </c>
      <c r="H326" s="3">
        <f t="shared" si="10"/>
        <v>19.375014749262537</v>
      </c>
      <c r="I326" s="3">
        <f t="shared" si="11"/>
        <v>187.37501474926253</v>
      </c>
      <c r="J326" s="2"/>
      <c r="K326" s="2"/>
      <c r="L326" s="2"/>
      <c r="M326" s="2"/>
    </row>
    <row r="327" spans="1:13" ht="12.75">
      <c r="A327" s="2" t="s">
        <v>190</v>
      </c>
      <c r="B327" s="2" t="s">
        <v>145</v>
      </c>
      <c r="C327" s="2">
        <v>2</v>
      </c>
      <c r="D327" s="2">
        <v>2</v>
      </c>
      <c r="E327" s="2">
        <v>150</v>
      </c>
      <c r="F327" s="2">
        <v>12</v>
      </c>
      <c r="G327" s="2">
        <v>336</v>
      </c>
      <c r="H327" s="3">
        <f t="shared" si="10"/>
        <v>38.75002949852507</v>
      </c>
      <c r="I327" s="3">
        <f t="shared" si="11"/>
        <v>374.75002949852507</v>
      </c>
      <c r="J327" s="2"/>
      <c r="K327" s="2"/>
      <c r="L327" s="2"/>
      <c r="M327" s="2"/>
    </row>
    <row r="328" spans="1:13" ht="12.75">
      <c r="A328" s="2" t="s">
        <v>190</v>
      </c>
      <c r="B328" s="2" t="s">
        <v>29</v>
      </c>
      <c r="C328" s="2">
        <v>1</v>
      </c>
      <c r="D328" s="2">
        <v>1</v>
      </c>
      <c r="E328" s="2">
        <v>150</v>
      </c>
      <c r="F328" s="2">
        <v>12</v>
      </c>
      <c r="G328" s="2">
        <v>168</v>
      </c>
      <c r="H328" s="3">
        <f t="shared" si="10"/>
        <v>19.375014749262537</v>
      </c>
      <c r="I328" s="3">
        <f t="shared" si="11"/>
        <v>187.37501474926253</v>
      </c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6">
        <f>SUM(I323:I328)</f>
        <v>1944.0001179941005</v>
      </c>
      <c r="J329" s="2">
        <v>1789</v>
      </c>
      <c r="K329" s="9">
        <f>J329-I329</f>
        <v>-155.0001179941005</v>
      </c>
      <c r="L329" s="2"/>
      <c r="M329" s="2">
        <v>155</v>
      </c>
    </row>
    <row r="330" spans="1:9" ht="12.75">
      <c r="A330" s="8"/>
      <c r="B330" s="8"/>
      <c r="C330" s="8"/>
      <c r="D330" s="8">
        <f>SUM(D2:D328)</f>
        <v>339</v>
      </c>
      <c r="E330" s="8"/>
      <c r="F330" s="8"/>
      <c r="G330" s="8"/>
      <c r="H330" s="8"/>
      <c r="I330" s="8"/>
    </row>
    <row r="331" spans="1:9" ht="12.75">
      <c r="A331" s="8"/>
      <c r="B331" s="8"/>
      <c r="C331" s="8"/>
      <c r="D331" s="8"/>
      <c r="E331" s="8"/>
      <c r="F331" s="8"/>
      <c r="G331" s="8"/>
      <c r="H331" s="8"/>
      <c r="I331" s="8"/>
    </row>
    <row r="332" spans="1:10" ht="12.7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2.7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2.75">
      <c r="A334" s="8"/>
      <c r="B334" s="8">
        <v>80502.72</v>
      </c>
      <c r="C334" s="8"/>
      <c r="D334" s="8"/>
      <c r="E334" s="8">
        <v>6568.13</v>
      </c>
      <c r="F334" s="8"/>
      <c r="G334" s="8">
        <f>E334/D330</f>
        <v>19.375014749262537</v>
      </c>
      <c r="H334" s="8"/>
      <c r="I334" s="8"/>
      <c r="J334" s="8"/>
    </row>
    <row r="335" spans="1:10" ht="12.7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2.7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2.7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2.7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2.7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2.75">
      <c r="A340" s="8"/>
      <c r="B340" s="8"/>
      <c r="C340" s="8"/>
      <c r="D340" s="8"/>
      <c r="E340" s="8"/>
      <c r="F340" s="8"/>
      <c r="G340" s="8"/>
      <c r="H340" s="8"/>
      <c r="I340" s="8"/>
      <c r="J340" s="8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2015-02-18T03:02:26Z</cp:lastPrinted>
  <dcterms:created xsi:type="dcterms:W3CDTF">2015-02-14T19:16:11Z</dcterms:created>
  <dcterms:modified xsi:type="dcterms:W3CDTF">2015-02-18T08:51:57Z</dcterms:modified>
  <cp:category/>
  <cp:version/>
  <cp:contentType/>
  <cp:contentStatus/>
</cp:coreProperties>
</file>