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45" activeTab="0"/>
  </bookViews>
  <sheets>
    <sheet name="sverka" sheetId="1" r:id="rId1"/>
  </sheets>
  <definedNames/>
  <calcPr fullCalcOnLoad="1"/>
</workbook>
</file>

<file path=xl/sharedStrings.xml><?xml version="1.0" encoding="utf-8"?>
<sst xmlns="http://schemas.openxmlformats.org/spreadsheetml/2006/main" count="437" uniqueCount="197">
  <si>
    <t>Ник</t>
  </si>
  <si>
    <t>Артикул</t>
  </si>
  <si>
    <t>Наименование</t>
  </si>
  <si>
    <t>цена</t>
  </si>
  <si>
    <t>шт</t>
  </si>
  <si>
    <t>сумма</t>
  </si>
  <si>
    <t>транспортные</t>
  </si>
  <si>
    <t>сумма с орг+ тр</t>
  </si>
  <si>
    <t>оплачено</t>
  </si>
  <si>
    <t>Возврат</t>
  </si>
  <si>
    <t>anenok</t>
  </si>
  <si>
    <t>Развивающая книжка с наклейками. Найди отличия</t>
  </si>
  <si>
    <t>Развивающая книжка с наклейками. Сравнилки</t>
  </si>
  <si>
    <t>Уроки творчества. Подарочки для моей мамочки. Аппликации</t>
  </si>
  <si>
    <t>Морские животные</t>
  </si>
  <si>
    <t>МНОГОРАЗОВЫЕ НАКЛЕЙКИ. Сказки</t>
  </si>
  <si>
    <t>Детеныши животных</t>
  </si>
  <si>
    <t>Развивающая книжка с наклейками. Времена года</t>
  </si>
  <si>
    <t>АППЛИКАЦИЯ. Поздравляю маму, бабушку, сестренку</t>
  </si>
  <si>
    <t>Учись, малыш! Животные</t>
  </si>
  <si>
    <t>Фея в розовом</t>
  </si>
  <si>
    <t>Аппликации и поделки из бумаги. 5-7 лет. Вып. 2</t>
  </si>
  <si>
    <t>Развивающая книжка с наклейками. Буквы</t>
  </si>
  <si>
    <t>Овощи, фрукты и ягоды</t>
  </si>
  <si>
    <t>Развивающая книжка с наклейками. Цвета</t>
  </si>
  <si>
    <t>Сказки про красавиц. РУСАЛОЧКА</t>
  </si>
  <si>
    <t>Развивающая книжка с наклейками. Дополни картинку</t>
  </si>
  <si>
    <t>Наклейки. ИГРАЕМ И РАЗВИВАЕМСЯ. Вкусняшки</t>
  </si>
  <si>
    <t>Наклейки. ИГРАЕМ И РАЗВИВАЕМСЯ. День рождения</t>
  </si>
  <si>
    <t>Наклейки. ИГРАЕМ И РАЗВИВАЕМСЯ. Овощи, фрукты и ягоды</t>
  </si>
  <si>
    <t>Наклейки. ИГРАЕМ И РАЗВИВАЕМСЯ. Сказки</t>
  </si>
  <si>
    <t>Чем заняться на каникулах? Лабиринты, схемы, головоломки. Вып.1</t>
  </si>
  <si>
    <t>Чем заняться на каникулах? Лабиринты, схемы, головоломки. Вып.2</t>
  </si>
  <si>
    <t>К оплате</t>
  </si>
  <si>
    <t>""""</t>
  </si>
  <si>
    <t>""""''</t>
  </si>
  <si>
    <t>IVera2901</t>
  </si>
  <si>
    <t>РАСКРАСКА ДЛЯ МАЛЫШЕЙ. В лесу родилась ёлочка</t>
  </si>
  <si>
    <t>Мои первые аппликации. ПЕРВОЕ ТВОРЧЕСТВО. Вып.3</t>
  </si>
  <si>
    <t>Наклейки для малышей. ГРИБОЧЕК. Вып.1</t>
  </si>
  <si>
    <t>НАКЛЕЙ, ДОРИСУЙ, РАСКРАСЬ. Вып.4. Белка</t>
  </si>
  <si>
    <t>juliya.izb</t>
  </si>
  <si>
    <t>Детский сад. Три медведя</t>
  </si>
  <si>
    <t>НАШ ЗАЙКА РИСУЕТ. Зверюшки</t>
  </si>
  <si>
    <t>НАШ ЗАЙКА РИСУЕТ. Море</t>
  </si>
  <si>
    <t>Лесные зверюшки (Раскраски)</t>
  </si>
  <si>
    <t>ПЕРВЫЕ ПРОПИСИ. Палочки, крючочки, петельки</t>
  </si>
  <si>
    <t>ПЕРВЫЕ ПРОПИСИ. Рисуем по клеточкам</t>
  </si>
  <si>
    <t>РИСУЙТЕ, МАЛЫШИ. Вып.6. Барабан</t>
  </si>
  <si>
    <t>Правила дорожного движения для детей</t>
  </si>
  <si>
    <t>ПЕРВЫЕ ПРОПИСИ. Штриховка и дорисовка</t>
  </si>
  <si>
    <t>ПЕРВЫЕ ПРОПИСИ. Обведи, дорисуй, раскрась</t>
  </si>
  <si>
    <t>Б-КА МАЛЫША. Иду в детский сад</t>
  </si>
  <si>
    <t>Б-КА МАЛЫША. Не буду бояться</t>
  </si>
  <si>
    <t>РАСКРАСКА ДЛЯ МАЛЫШЕЙ. На Северном и Южном полюсах. Пингвиненок</t>
  </si>
  <si>
    <t>kate_boch</t>
  </si>
  <si>
    <t>Серия "Программа подготовки к школе" Название: Занятия дома и в детском саду Артикул: 4442 ISBN: 978-5-9951-0692-0 Год: 2010 Страниц: 256 Формат: 60х90/</t>
  </si>
  <si>
    <t>Marusia79</t>
  </si>
  <si>
    <t>В подарок малышам. Стихи. Благинина</t>
  </si>
  <si>
    <t>na_gon</t>
  </si>
  <si>
    <t>Читаем детям. Мишка косолапый</t>
  </si>
  <si>
    <t>Читаем детям. Стихи и сказки Благининой</t>
  </si>
  <si>
    <t>Читаем детям. Мой мишка</t>
  </si>
  <si>
    <t>ПОДСКАЗКИ МАМОЧКЕ. Игралочки</t>
  </si>
  <si>
    <t>Нарисуй пальчиками. Солнечная полянка</t>
  </si>
  <si>
    <t>Читаем малышам. Зайка в витрине</t>
  </si>
  <si>
    <t>Читаем малышам. Идёт бычок, качается</t>
  </si>
  <si>
    <t>Читаем малышам. Погремушка</t>
  </si>
  <si>
    <t>Погладь меня. Погладь меня!</t>
  </si>
  <si>
    <t>ПОСЛУШАЙ МЕНЯ! Коровка Зорька</t>
  </si>
  <si>
    <t>Карамелька-раскладушка. Жадина</t>
  </si>
  <si>
    <t>КНИЖКИ НАШЕГО КРОХИ. Зверюшки</t>
  </si>
  <si>
    <t>УЧИМСЯ ШНУРОВАТЬ. Игрушки</t>
  </si>
  <si>
    <t>Читаем детям. Первые слова</t>
  </si>
  <si>
    <t>Разрезные картинки. Лесная опушка 3+</t>
  </si>
  <si>
    <t>ЧИТАЕМ по СЛОГАМ. Ежик в тумане</t>
  </si>
  <si>
    <t>Nata Anokhina</t>
  </si>
  <si>
    <t>3686</t>
  </si>
  <si>
    <t>СНЕЖИНКИ. 8 оригинальных моделей. Вып.1</t>
  </si>
  <si>
    <t>Нарисуй пальчиками. Друзья-зверята</t>
  </si>
  <si>
    <t>Нарисуй пальчиками. Игрушки</t>
  </si>
  <si>
    <t>АППЛИКАЦИЯ. Новый год</t>
  </si>
  <si>
    <t>6056</t>
  </si>
  <si>
    <t>Коллекция для вырезания. Выпуск 1</t>
  </si>
  <si>
    <t>ПЕРВАЯ РАСКРАСКА для мальчиков</t>
  </si>
  <si>
    <t>6996</t>
  </si>
  <si>
    <t>7195</t>
  </si>
  <si>
    <t>Читаем, играем, вырезаем. Зверюшки</t>
  </si>
  <si>
    <t>АППЛИКАЦИЯ. Маленький паровозик</t>
  </si>
  <si>
    <t>МНОГОРАЗОВЫЕ ВОДНЫЕ НАКЛЕЙКИ для игр в ванной</t>
  </si>
  <si>
    <t>Аппликации и поделки из бумаги. 2-3 года. Вып. 2</t>
  </si>
  <si>
    <t>АППЛИКАЦИЯ. Отважный пират</t>
  </si>
  <si>
    <t>oxygen77783</t>
  </si>
  <si>
    <t>Мои первые наклейки. Пожарная машина 18мес+</t>
  </si>
  <si>
    <t>ЗВЕРЯТА. Прибаутки к обеду</t>
  </si>
  <si>
    <t>БОЛЬШАЯ КНОПКА. Щенок Тишка</t>
  </si>
  <si>
    <t>Мои первые наклейки. Цыпленок 18мес+</t>
  </si>
  <si>
    <t>Наклейки для малышей. ГРИБОЧЕК. Вып.4</t>
  </si>
  <si>
    <t>Ulitka Kuza</t>
  </si>
  <si>
    <t>ВОЛШ.ФЛОМАСТЕР. Учимся писать цифры</t>
  </si>
  <si>
    <t>ВОЛШ.ФЛОМАСТЕР. Веселые прописи</t>
  </si>
  <si>
    <t>УМНЫЙ ребёнок 5+. Тренируем руку и пальчики</t>
  </si>
  <si>
    <t>Р/т с наклейками 5+. Логика. Лабиринты и схемы</t>
  </si>
  <si>
    <t>Р/т с наклейками 5+. Прописи. Палочки и крючочки</t>
  </si>
  <si>
    <t>7392</t>
  </si>
  <si>
    <t>АППЛИКАЦИЯ. Цветы для мамы, бабушки, сестренки</t>
  </si>
  <si>
    <t>АППЛИКАЦИЯ. Улитка Люся</t>
  </si>
  <si>
    <t>Объемные аппликации. Лев</t>
  </si>
  <si>
    <t>Объемные аппликации. Мотылек</t>
  </si>
  <si>
    <t>Объемные аппликации. Нарядная стрекоза</t>
  </si>
  <si>
    <t>8147</t>
  </si>
  <si>
    <t>Объемные аппликации. Самая красивая зебра</t>
  </si>
  <si>
    <t>МОИ ПЕРВЫЕ ПРОПИСИ. Вып.1. Дорожки и линии</t>
  </si>
  <si>
    <t>МОИ ПЕРВЫЕ ПРОПИСИ. Вып.2. Петельки и спиральки</t>
  </si>
  <si>
    <t>МОИ ПЕРВЫЕ ПРОПИСИ. Вып.3. Графические упражнения</t>
  </si>
  <si>
    <t>МОИ ПЕРВЫЕ ПРОПИСИ. Вып.4. Пишем буквы</t>
  </si>
  <si>
    <t>Аннушка1984</t>
  </si>
  <si>
    <t>РАСКРАСКА ДЛЯ МАЛЫШЕЙ. Транспорт. Чух-чух, паровоз</t>
  </si>
  <si>
    <t>Наклейки д/самых маленьких. Вып.3. Сова</t>
  </si>
  <si>
    <t>Безымянная звезда</t>
  </si>
  <si>
    <t>Р/т дошкольника. Логические задачи</t>
  </si>
  <si>
    <t>Р/т дошкольника. Прописи. Учимся писать буквы</t>
  </si>
  <si>
    <t>Поступаем в первый класс. Математика</t>
  </si>
  <si>
    <t>Поступаем в первый класс. Память, логика, внимание</t>
  </si>
  <si>
    <t>Поступаем в первый класс. Развитие речи</t>
  </si>
  <si>
    <t>Играем в дочки-матери. Кукле Ляле 1 годик</t>
  </si>
  <si>
    <t>Дынька</t>
  </si>
  <si>
    <t>Играем в дочки-матери. Кукле Ляле 2 годика</t>
  </si>
  <si>
    <t>НАКЛЕЙКИ С ЗАДАНИЯМИ. Принцессы и феи</t>
  </si>
  <si>
    <t>SECRET WINGS. Волшебная мода. Многоразовые наклейки. Принцесса Тэнси</t>
  </si>
  <si>
    <t>ПЛАКАТ-ИГРА. Наряди ёлку</t>
  </si>
  <si>
    <t>Читаем, играем, вырезаем. Домики</t>
  </si>
  <si>
    <t>Читаем, играем, вырезаем. Прически</t>
  </si>
  <si>
    <t>ЧИТАЕМ САМИ с накл. Домовенок Кузька и петушок Тотошка</t>
  </si>
  <si>
    <t>Аппликации и поделки из бумаги. 3-4 года. Вып. 2</t>
  </si>
  <si>
    <t>Р/т дошкольника. Память и внимание</t>
  </si>
  <si>
    <t>Объемные аппликации. Крошка лягушонок</t>
  </si>
  <si>
    <t>МЕМО-ПАРОЧКИ. Зверята 3+</t>
  </si>
  <si>
    <t>8238</t>
  </si>
  <si>
    <t>Папка дошкольника. Времена года</t>
  </si>
  <si>
    <t>8241</t>
  </si>
  <si>
    <t>Папка дошкольника. Логика. Счет до 10</t>
  </si>
  <si>
    <t>ЖУЖУЛЬЧИК</t>
  </si>
  <si>
    <t>Развивающая книжка с наклейками. Память и внимание</t>
  </si>
  <si>
    <t>Развивающая книжка с наклейками. Развиваем фантазию</t>
  </si>
  <si>
    <t>НАКЛЕЙКИ ДЛЯ МАЛЫШЕЙ. Более 265 наклеек! Машинка</t>
  </si>
  <si>
    <t>Оригинальные наклейки. ЧИСЛА. ЖИВОТНЫЕ</t>
  </si>
  <si>
    <t>Оригинальные наклейки. ЧИСЛА</t>
  </si>
  <si>
    <t>УЧИМСЯ РИСОВАТЬ. Машины, грузовики, самолеты</t>
  </si>
  <si>
    <t>Мои первые аппликации. ПЕРВОЕ ТВОРЧЕСТВО. Вып.1</t>
  </si>
  <si>
    <t>Мои первые аппликации. ПЕРВОЕ ТВОРЧЕСТВО. Вып.2</t>
  </si>
  <si>
    <t>Мои первые аппликации. ПЕРВОЕ ТВОРЧЕСТВО. Вып.4</t>
  </si>
  <si>
    <t>МНОГОРАЗОВЫЕ НАКЛЕЙКИ. В лесу</t>
  </si>
  <si>
    <t>Р/т младшего школьника. Математика. Решаем примеры</t>
  </si>
  <si>
    <t>Р/т младшего школьника. Математика .Умножение и деление</t>
  </si>
  <si>
    <t>Р/т младшего школьника. Математика. Учим таблицу умножения</t>
  </si>
  <si>
    <t>Р/т младшего школьника. Русский язык. Упражнения на правописание безударных гласных в корне</t>
  </si>
  <si>
    <t>Р/т младшего школьника. Математика. Дроби</t>
  </si>
  <si>
    <t>Р/т младшего школьника. Математика. Решаем уравнения</t>
  </si>
  <si>
    <t>Р/т младшего школьника. Математика. Складываем и вычитаем столбиком</t>
  </si>
  <si>
    <t>Р/т младшего школьника. Математика. Умножаем и делим столбиком</t>
  </si>
  <si>
    <t>Развивающая книжка с наклейками. Мозаика</t>
  </si>
  <si>
    <t>Объемные аппликации. Космическая ракета</t>
  </si>
  <si>
    <t>Забавные наклейки. Чудо-роботы</t>
  </si>
  <si>
    <t>ирина иваненко</t>
  </si>
  <si>
    <t>Машины</t>
  </si>
  <si>
    <t>Наклейки для малышей. ГРИБОЧЕК. Вып.2</t>
  </si>
  <si>
    <t>Наклейки для малышей. ГРИБОЧЕК. Вып.3</t>
  </si>
  <si>
    <t>СКАЗКИ С НАКЛЕЙКАМИ. Заюшкина избушка</t>
  </si>
  <si>
    <t>СКАЗКИ С НАКЛЕЙКАМИ. Козлятки и волк</t>
  </si>
  <si>
    <t>СКАЗКИ С НАКЛЕЙКАМИ. Кот, петух и лиса</t>
  </si>
  <si>
    <t>Купалинка</t>
  </si>
  <si>
    <t>БШ. Домовенок Кузька</t>
  </si>
  <si>
    <t>БШ. Домовенок Кузька и враг-невидимка. НОВ</t>
  </si>
  <si>
    <t>БШ. Домовенок Кузька и волшебные вещи. НОВ</t>
  </si>
  <si>
    <t>Р/т с наклейками 3+. Прописи. Готовимся к письму</t>
  </si>
  <si>
    <t>БШ. Домовенок Кузька и пропавшая Азбука. НОВ</t>
  </si>
  <si>
    <t>Любаша</t>
  </si>
  <si>
    <t>4-5 лет. Математика</t>
  </si>
  <si>
    <t>4-5 лет. Читаем по слогам</t>
  </si>
  <si>
    <t>Любочка Петровна</t>
  </si>
  <si>
    <t>Детский сад. Крошечка-Хаврошечка</t>
  </si>
  <si>
    <t>Стихи о маме, бабушке, сестренке</t>
  </si>
  <si>
    <t>Детки. Маленький садовник 2+</t>
  </si>
  <si>
    <t>Мои первые наклейки. Зайка 2+</t>
  </si>
  <si>
    <t>Зайчик</t>
  </si>
  <si>
    <t>Детский сад. Девочка и лиса</t>
  </si>
  <si>
    <t>Лесная опушка</t>
  </si>
  <si>
    <t>ЛяСветик</t>
  </si>
  <si>
    <t>ДРУЖОК. Готовимся к школе. Я учусь читать (БФ)</t>
  </si>
  <si>
    <t>ДРУЖОК. Готовимся к школе. Игры, стихи и загадки для развития речи (БФ)</t>
  </si>
  <si>
    <t>Юлия_Ч</t>
  </si>
  <si>
    <t>Р/т дошкольника. От буквы к слову</t>
  </si>
  <si>
    <t>Р/т дошкольника. 35 занятий. Математика</t>
  </si>
  <si>
    <t>пересорт: Игрушки</t>
  </si>
  <si>
    <t>пересорт: Кто мой дружок</t>
  </si>
  <si>
    <t>пересорт: Сахарный арбуз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</si>
</sst>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horizontal="left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 horizontal="left"/>
    </xf>
    <xf numFmtId="0" fontId="42" fillId="0" borderId="10" xfId="52" applyFont="1" applyFill="1" applyBorder="1" applyAlignment="1">
      <alignment/>
      <protection/>
    </xf>
    <xf numFmtId="0" fontId="42" fillId="0" borderId="11" xfId="52" applyFont="1" applyFill="1" applyBorder="1" applyAlignment="1">
      <alignment/>
      <protection/>
    </xf>
    <xf numFmtId="0" fontId="43" fillId="0" borderId="11" xfId="52" applyFont="1" applyFill="1" applyBorder="1" applyAlignment="1">
      <alignment horizontal="center" wrapText="1"/>
      <protection/>
    </xf>
    <xf numFmtId="0" fontId="42" fillId="0" borderId="11" xfId="52" applyFont="1" applyFill="1" applyBorder="1" applyAlignment="1">
      <alignment horizontal="center"/>
      <protection/>
    </xf>
    <xf numFmtId="0" fontId="42" fillId="0" borderId="12" xfId="52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4" fillId="0" borderId="14" xfId="54" applyFont="1" applyFill="1" applyBorder="1" applyProtection="1">
      <alignment/>
      <protection/>
    </xf>
    <xf numFmtId="0" fontId="2" fillId="0" borderId="14" xfId="0" applyFont="1" applyFill="1" applyBorder="1" applyAlignment="1">
      <alignment horizontal="left"/>
    </xf>
    <xf numFmtId="0" fontId="42" fillId="0" borderId="15" xfId="52" applyFont="1" applyFill="1" applyBorder="1" applyAlignment="1">
      <alignment horizontal="center"/>
      <protection/>
    </xf>
    <xf numFmtId="0" fontId="4" fillId="0" borderId="16" xfId="54" applyFont="1" applyFill="1" applyBorder="1" applyProtection="1">
      <alignment/>
      <protection/>
    </xf>
    <xf numFmtId="49" fontId="4" fillId="33" borderId="17" xfId="54" applyNumberFormat="1" applyFont="1" applyFill="1" applyBorder="1" applyAlignment="1" applyProtection="1">
      <alignment horizontal="center"/>
      <protection/>
    </xf>
    <xf numFmtId="0" fontId="4" fillId="33" borderId="17" xfId="54" applyFont="1" applyFill="1" applyBorder="1" applyProtection="1">
      <alignment/>
      <protection/>
    </xf>
    <xf numFmtId="0" fontId="4" fillId="0" borderId="17" xfId="54" applyFont="1" applyFill="1" applyBorder="1" applyProtection="1">
      <alignment/>
      <protection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9" fontId="4" fillId="0" borderId="17" xfId="54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0" xfId="0" applyFont="1" applyFill="1" applyBorder="1" applyAlignment="1">
      <alignment/>
    </xf>
    <xf numFmtId="0" fontId="2" fillId="34" borderId="20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/>
    </xf>
    <xf numFmtId="0" fontId="44" fillId="34" borderId="20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4" fillId="0" borderId="0" xfId="54" applyFont="1" applyFill="1" applyBorder="1" applyProtection="1">
      <alignment/>
      <protection/>
    </xf>
    <xf numFmtId="49" fontId="2" fillId="0" borderId="0" xfId="53" applyNumberFormat="1" applyFont="1" applyFill="1" applyBorder="1" applyAlignment="1">
      <alignment horizontal="center"/>
    </xf>
    <xf numFmtId="1" fontId="2" fillId="0" borderId="0" xfId="53" applyNumberFormat="1" applyFont="1" applyFill="1" applyBorder="1" applyAlignment="1">
      <alignment horizontal="left"/>
    </xf>
    <xf numFmtId="1" fontId="2" fillId="0" borderId="0" xfId="53" applyNumberFormat="1" applyFont="1" applyFill="1" applyBorder="1" applyAlignment="1">
      <alignment horizontal="center"/>
    </xf>
    <xf numFmtId="0" fontId="4" fillId="0" borderId="13" xfId="54" applyFont="1" applyFill="1" applyBorder="1" applyProtection="1">
      <alignment/>
      <protection/>
    </xf>
    <xf numFmtId="49" fontId="4" fillId="33" borderId="14" xfId="54" applyNumberFormat="1" applyFont="1" applyFill="1" applyBorder="1" applyAlignment="1" applyProtection="1">
      <alignment horizontal="center"/>
      <protection/>
    </xf>
    <xf numFmtId="0" fontId="4" fillId="33" borderId="14" xfId="54" applyFont="1" applyFill="1" applyBorder="1" applyProtection="1">
      <alignment/>
      <protection/>
    </xf>
    <xf numFmtId="0" fontId="2" fillId="0" borderId="15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49" fontId="4" fillId="0" borderId="14" xfId="54" applyNumberFormat="1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" fillId="33" borderId="17" xfId="54" applyNumberFormat="1" applyFont="1" applyFill="1" applyBorder="1" applyAlignment="1" applyProtection="1">
      <alignment horizontal="center"/>
      <protection/>
    </xf>
    <xf numFmtId="1" fontId="2" fillId="0" borderId="18" xfId="0" applyNumberFormat="1" applyFont="1" applyFill="1" applyBorder="1" applyAlignment="1">
      <alignment horizontal="left"/>
    </xf>
    <xf numFmtId="49" fontId="2" fillId="33" borderId="14" xfId="53" applyNumberFormat="1" applyFont="1" applyFill="1" applyBorder="1" applyAlignment="1">
      <alignment horizontal="center"/>
    </xf>
    <xf numFmtId="1" fontId="2" fillId="33" borderId="14" xfId="53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34" borderId="22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4" fillId="0" borderId="0" xfId="53" applyFont="1" applyFill="1" applyBorder="1" applyProtection="1">
      <alignment/>
      <protection/>
    </xf>
    <xf numFmtId="0" fontId="4" fillId="0" borderId="0" xfId="53" applyFont="1" applyFill="1" applyBorder="1" applyAlignment="1" applyProtection="1">
      <alignment wrapText="1"/>
      <protection/>
    </xf>
    <xf numFmtId="1" fontId="2" fillId="0" borderId="0" xfId="0" applyNumberFormat="1" applyFont="1" applyFill="1" applyBorder="1" applyAlignment="1">
      <alignment horizontal="left"/>
    </xf>
    <xf numFmtId="49" fontId="4" fillId="36" borderId="17" xfId="54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tabSelected="1" zoomScale="115" zoomScaleNormal="115" zoomScalePageLayoutView="0" workbookViewId="0" topLeftCell="A1">
      <selection activeCell="K213" sqref="K213"/>
    </sheetView>
  </sheetViews>
  <sheetFormatPr defaultColWidth="9.33203125" defaultRowHeight="11.25"/>
  <cols>
    <col min="1" max="1" width="19" style="53" bestFit="1" customWidth="1"/>
    <col min="2" max="2" width="10.66015625" style="53" bestFit="1" customWidth="1"/>
    <col min="3" max="3" width="91.5" style="54" customWidth="1"/>
    <col min="4" max="4" width="6.33203125" style="53" bestFit="1" customWidth="1"/>
    <col min="5" max="5" width="5.33203125" style="53" bestFit="1" customWidth="1"/>
    <col min="6" max="6" width="8" style="55" bestFit="1" customWidth="1"/>
    <col min="7" max="7" width="17" style="6" bestFit="1" customWidth="1"/>
    <col min="8" max="8" width="18" style="6" bestFit="1" customWidth="1"/>
    <col min="9" max="9" width="11" style="6" bestFit="1" customWidth="1"/>
    <col min="10" max="16384" width="9.33203125" style="6" customWidth="1"/>
  </cols>
  <sheetData>
    <row r="1" spans="1:10" ht="14.25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4" t="s">
        <v>9</v>
      </c>
    </row>
    <row r="2" spans="1:9" ht="13.5">
      <c r="A2" s="7" t="s">
        <v>10</v>
      </c>
      <c r="B2" s="8">
        <v>5556</v>
      </c>
      <c r="C2" s="9" t="s">
        <v>11</v>
      </c>
      <c r="D2" s="10">
        <v>53</v>
      </c>
      <c r="E2" s="10">
        <v>1</v>
      </c>
      <c r="F2" s="11">
        <f>D2*E2</f>
        <v>53</v>
      </c>
      <c r="G2" s="12">
        <v>5.2</v>
      </c>
      <c r="H2" s="12">
        <f aca="true" t="shared" si="0" ref="H2:H23">IF(D2="",0,F2*1.15+G2*E2)</f>
        <v>66.14999999999999</v>
      </c>
      <c r="I2" s="13"/>
    </row>
    <row r="3" spans="1:9" ht="12.75">
      <c r="A3" s="14" t="s">
        <v>10</v>
      </c>
      <c r="B3" s="15">
        <v>5559</v>
      </c>
      <c r="C3" s="16" t="s">
        <v>12</v>
      </c>
      <c r="D3" s="17">
        <v>53</v>
      </c>
      <c r="E3" s="17">
        <v>1</v>
      </c>
      <c r="F3" s="17">
        <f>D3*E3</f>
        <v>53</v>
      </c>
      <c r="G3" s="18">
        <v>5.2</v>
      </c>
      <c r="H3" s="18">
        <f t="shared" si="0"/>
        <v>66.14999999999999</v>
      </c>
      <c r="I3" s="19"/>
    </row>
    <row r="4" spans="1:9" ht="12.75">
      <c r="A4" s="14" t="s">
        <v>10</v>
      </c>
      <c r="B4" s="15">
        <v>5608</v>
      </c>
      <c r="C4" s="16" t="s">
        <v>13</v>
      </c>
      <c r="D4" s="17">
        <v>20</v>
      </c>
      <c r="E4" s="17">
        <v>1</v>
      </c>
      <c r="F4" s="17">
        <f>D4*E4</f>
        <v>20</v>
      </c>
      <c r="G4" s="18">
        <v>5.2</v>
      </c>
      <c r="H4" s="18">
        <f t="shared" si="0"/>
        <v>28.2</v>
      </c>
      <c r="I4" s="19"/>
    </row>
    <row r="5" spans="1:9" ht="12.75">
      <c r="A5" s="14" t="s">
        <v>10</v>
      </c>
      <c r="B5" s="20">
        <v>6774</v>
      </c>
      <c r="C5" s="17" t="s">
        <v>14</v>
      </c>
      <c r="D5" s="17"/>
      <c r="E5" s="17">
        <v>1</v>
      </c>
      <c r="F5" s="17">
        <f aca="true" t="shared" si="1" ref="F5:F23">D5*E5</f>
        <v>0</v>
      </c>
      <c r="G5" s="18"/>
      <c r="H5" s="18">
        <f t="shared" si="0"/>
        <v>0</v>
      </c>
      <c r="I5" s="19"/>
    </row>
    <row r="6" spans="1:9" ht="12.75">
      <c r="A6" s="14" t="s">
        <v>10</v>
      </c>
      <c r="B6" s="56">
        <v>6939</v>
      </c>
      <c r="C6" s="17" t="s">
        <v>15</v>
      </c>
      <c r="D6" s="17"/>
      <c r="E6" s="17">
        <v>1</v>
      </c>
      <c r="F6" s="17">
        <f t="shared" si="1"/>
        <v>0</v>
      </c>
      <c r="G6" s="18"/>
      <c r="H6" s="18">
        <f t="shared" si="0"/>
        <v>0</v>
      </c>
      <c r="I6" s="19"/>
    </row>
    <row r="7" spans="1:9" ht="12.75">
      <c r="A7" s="14" t="s">
        <v>10</v>
      </c>
      <c r="B7" s="20">
        <v>6941</v>
      </c>
      <c r="C7" s="17" t="s">
        <v>16</v>
      </c>
      <c r="D7" s="17"/>
      <c r="E7" s="17">
        <v>1</v>
      </c>
      <c r="F7" s="17">
        <f t="shared" si="1"/>
        <v>0</v>
      </c>
      <c r="G7" s="18"/>
      <c r="H7" s="18">
        <f t="shared" si="0"/>
        <v>0</v>
      </c>
      <c r="I7" s="19"/>
    </row>
    <row r="8" spans="1:9" ht="12.75">
      <c r="A8" s="21" t="s">
        <v>10</v>
      </c>
      <c r="B8" s="22">
        <v>6996</v>
      </c>
      <c r="C8" s="23" t="s">
        <v>17</v>
      </c>
      <c r="D8" s="24">
        <v>53</v>
      </c>
      <c r="E8" s="24">
        <v>1</v>
      </c>
      <c r="F8" s="17">
        <f t="shared" si="1"/>
        <v>53</v>
      </c>
      <c r="G8" s="18">
        <v>5.2</v>
      </c>
      <c r="H8" s="18">
        <f t="shared" si="0"/>
        <v>66.14999999999999</v>
      </c>
      <c r="I8" s="19"/>
    </row>
    <row r="9" spans="1:9" ht="12.75">
      <c r="A9" s="14" t="s">
        <v>10</v>
      </c>
      <c r="B9" s="15">
        <v>7391</v>
      </c>
      <c r="C9" s="16" t="s">
        <v>18</v>
      </c>
      <c r="D9" s="17">
        <v>20</v>
      </c>
      <c r="E9" s="17">
        <v>1</v>
      </c>
      <c r="F9" s="17">
        <f t="shared" si="1"/>
        <v>20</v>
      </c>
      <c r="G9" s="18">
        <v>5.2</v>
      </c>
      <c r="H9" s="18">
        <f t="shared" si="0"/>
        <v>28.2</v>
      </c>
      <c r="I9" s="19"/>
    </row>
    <row r="10" spans="1:9" ht="12.75">
      <c r="A10" s="14" t="s">
        <v>10</v>
      </c>
      <c r="B10" s="15">
        <v>7540</v>
      </c>
      <c r="C10" s="16" t="s">
        <v>19</v>
      </c>
      <c r="D10" s="17">
        <v>65</v>
      </c>
      <c r="E10" s="17">
        <v>1</v>
      </c>
      <c r="F10" s="17">
        <f t="shared" si="1"/>
        <v>65</v>
      </c>
      <c r="G10" s="18">
        <v>5.2</v>
      </c>
      <c r="H10" s="18">
        <f t="shared" si="0"/>
        <v>79.95</v>
      </c>
      <c r="I10" s="19"/>
    </row>
    <row r="11" spans="1:9" s="25" customFormat="1" ht="12.75">
      <c r="A11" s="14" t="s">
        <v>10</v>
      </c>
      <c r="B11" s="20">
        <v>7562</v>
      </c>
      <c r="C11" s="17" t="s">
        <v>20</v>
      </c>
      <c r="D11" s="17"/>
      <c r="E11" s="17">
        <v>1</v>
      </c>
      <c r="F11" s="17">
        <f t="shared" si="1"/>
        <v>0</v>
      </c>
      <c r="G11" s="18"/>
      <c r="H11" s="18">
        <f t="shared" si="0"/>
        <v>0</v>
      </c>
      <c r="I11" s="19"/>
    </row>
    <row r="12" spans="1:9" ht="12.75">
      <c r="A12" s="14" t="s">
        <v>10</v>
      </c>
      <c r="B12" s="15">
        <v>7672</v>
      </c>
      <c r="C12" s="16" t="s">
        <v>21</v>
      </c>
      <c r="D12" s="17">
        <v>50</v>
      </c>
      <c r="E12" s="17">
        <v>1</v>
      </c>
      <c r="F12" s="17">
        <f t="shared" si="1"/>
        <v>50</v>
      </c>
      <c r="G12" s="18">
        <v>5.2</v>
      </c>
      <c r="H12" s="18">
        <f t="shared" si="0"/>
        <v>62.699999999999996</v>
      </c>
      <c r="I12" s="19"/>
    </row>
    <row r="13" spans="1:9" ht="12.75">
      <c r="A13" s="14" t="s">
        <v>10</v>
      </c>
      <c r="B13" s="15">
        <v>7673</v>
      </c>
      <c r="C13" s="16" t="s">
        <v>22</v>
      </c>
      <c r="D13" s="17">
        <v>53</v>
      </c>
      <c r="E13" s="17">
        <v>1</v>
      </c>
      <c r="F13" s="17">
        <f t="shared" si="1"/>
        <v>53</v>
      </c>
      <c r="G13" s="18">
        <v>5.2</v>
      </c>
      <c r="H13" s="18">
        <f t="shared" si="0"/>
        <v>66.14999999999999</v>
      </c>
      <c r="I13" s="19"/>
    </row>
    <row r="14" spans="1:9" ht="12.75">
      <c r="A14" s="14" t="s">
        <v>10</v>
      </c>
      <c r="B14" s="20">
        <v>7694</v>
      </c>
      <c r="C14" s="17" t="s">
        <v>23</v>
      </c>
      <c r="D14" s="17"/>
      <c r="E14" s="17">
        <v>1</v>
      </c>
      <c r="F14" s="17">
        <f t="shared" si="1"/>
        <v>0</v>
      </c>
      <c r="G14" s="18"/>
      <c r="H14" s="18">
        <f t="shared" si="0"/>
        <v>0</v>
      </c>
      <c r="I14" s="19"/>
    </row>
    <row r="15" spans="1:9" ht="12.75">
      <c r="A15" s="14" t="s">
        <v>10</v>
      </c>
      <c r="B15" s="15">
        <v>7698</v>
      </c>
      <c r="C15" s="16" t="s">
        <v>24</v>
      </c>
      <c r="D15" s="17">
        <v>53</v>
      </c>
      <c r="E15" s="17">
        <v>1</v>
      </c>
      <c r="F15" s="17">
        <f t="shared" si="1"/>
        <v>53</v>
      </c>
      <c r="G15" s="18">
        <v>5.2</v>
      </c>
      <c r="H15" s="18">
        <f t="shared" si="0"/>
        <v>66.14999999999999</v>
      </c>
      <c r="I15" s="19"/>
    </row>
    <row r="16" spans="1:9" s="25" customFormat="1" ht="12.75">
      <c r="A16" s="14" t="s">
        <v>10</v>
      </c>
      <c r="B16" s="15">
        <v>7786</v>
      </c>
      <c r="C16" s="16" t="s">
        <v>25</v>
      </c>
      <c r="D16" s="17">
        <v>35</v>
      </c>
      <c r="E16" s="17">
        <v>1</v>
      </c>
      <c r="F16" s="17">
        <f t="shared" si="1"/>
        <v>35</v>
      </c>
      <c r="G16" s="18">
        <v>5.2</v>
      </c>
      <c r="H16" s="18">
        <f t="shared" si="0"/>
        <v>45.45</v>
      </c>
      <c r="I16" s="19"/>
    </row>
    <row r="17" spans="1:9" ht="12.75">
      <c r="A17" s="14" t="s">
        <v>10</v>
      </c>
      <c r="B17" s="15">
        <v>8260</v>
      </c>
      <c r="C17" s="16" t="s">
        <v>26</v>
      </c>
      <c r="D17" s="17">
        <v>53</v>
      </c>
      <c r="E17" s="17">
        <v>1</v>
      </c>
      <c r="F17" s="17">
        <f t="shared" si="1"/>
        <v>53</v>
      </c>
      <c r="G17" s="18">
        <v>5.2</v>
      </c>
      <c r="H17" s="18">
        <f t="shared" si="0"/>
        <v>66.14999999999999</v>
      </c>
      <c r="I17" s="19"/>
    </row>
    <row r="18" spans="1:9" ht="12.75">
      <c r="A18" s="14" t="s">
        <v>10</v>
      </c>
      <c r="B18" s="15">
        <v>8482</v>
      </c>
      <c r="C18" s="16" t="s">
        <v>27</v>
      </c>
      <c r="D18" s="17">
        <v>53</v>
      </c>
      <c r="E18" s="17">
        <v>1</v>
      </c>
      <c r="F18" s="17">
        <f t="shared" si="1"/>
        <v>53</v>
      </c>
      <c r="G18" s="18">
        <v>5.2</v>
      </c>
      <c r="H18" s="18">
        <f t="shared" si="0"/>
        <v>66.14999999999999</v>
      </c>
      <c r="I18" s="19"/>
    </row>
    <row r="19" spans="1:9" ht="12.75">
      <c r="A19" s="14" t="s">
        <v>10</v>
      </c>
      <c r="B19" s="15">
        <v>8483</v>
      </c>
      <c r="C19" s="16" t="s">
        <v>28</v>
      </c>
      <c r="D19" s="17">
        <v>53</v>
      </c>
      <c r="E19" s="17">
        <v>1</v>
      </c>
      <c r="F19" s="17">
        <f t="shared" si="1"/>
        <v>53</v>
      </c>
      <c r="G19" s="18">
        <v>5.2</v>
      </c>
      <c r="H19" s="18">
        <f t="shared" si="0"/>
        <v>66.14999999999999</v>
      </c>
      <c r="I19" s="19"/>
    </row>
    <row r="20" spans="1:9" ht="12.75">
      <c r="A20" s="14" t="s">
        <v>10</v>
      </c>
      <c r="B20" s="15">
        <v>8484</v>
      </c>
      <c r="C20" s="16" t="s">
        <v>29</v>
      </c>
      <c r="D20" s="17">
        <v>53</v>
      </c>
      <c r="E20" s="17">
        <v>1</v>
      </c>
      <c r="F20" s="17">
        <f t="shared" si="1"/>
        <v>53</v>
      </c>
      <c r="G20" s="18">
        <v>5.2</v>
      </c>
      <c r="H20" s="18">
        <f t="shared" si="0"/>
        <v>66.14999999999999</v>
      </c>
      <c r="I20" s="19"/>
    </row>
    <row r="21" spans="1:9" ht="12.75">
      <c r="A21" s="14" t="s">
        <v>10</v>
      </c>
      <c r="B21" s="15">
        <v>8485</v>
      </c>
      <c r="C21" s="16" t="s">
        <v>30</v>
      </c>
      <c r="D21" s="17">
        <v>53</v>
      </c>
      <c r="E21" s="17">
        <v>1</v>
      </c>
      <c r="F21" s="17">
        <f t="shared" si="1"/>
        <v>53</v>
      </c>
      <c r="G21" s="18">
        <v>5.2</v>
      </c>
      <c r="H21" s="18">
        <f t="shared" si="0"/>
        <v>66.14999999999999</v>
      </c>
      <c r="I21" s="19"/>
    </row>
    <row r="22" spans="1:9" ht="12.75">
      <c r="A22" s="14" t="s">
        <v>10</v>
      </c>
      <c r="B22" s="15">
        <v>8498</v>
      </c>
      <c r="C22" s="16" t="s">
        <v>31</v>
      </c>
      <c r="D22" s="17">
        <v>32</v>
      </c>
      <c r="E22" s="17">
        <v>1</v>
      </c>
      <c r="F22" s="17">
        <f t="shared" si="1"/>
        <v>32</v>
      </c>
      <c r="G22" s="18">
        <v>5.2</v>
      </c>
      <c r="H22" s="18">
        <f t="shared" si="0"/>
        <v>42</v>
      </c>
      <c r="I22" s="19"/>
    </row>
    <row r="23" spans="1:9" ht="12.75">
      <c r="A23" s="14" t="s">
        <v>10</v>
      </c>
      <c r="B23" s="15">
        <v>8499</v>
      </c>
      <c r="C23" s="16" t="s">
        <v>32</v>
      </c>
      <c r="D23" s="17">
        <v>32</v>
      </c>
      <c r="E23" s="17">
        <v>1</v>
      </c>
      <c r="F23" s="17">
        <f t="shared" si="1"/>
        <v>32</v>
      </c>
      <c r="G23" s="18">
        <v>5.2</v>
      </c>
      <c r="H23" s="18">
        <f t="shared" si="0"/>
        <v>42</v>
      </c>
      <c r="I23" s="19"/>
    </row>
    <row r="24" spans="1:10" ht="13.5" thickBot="1">
      <c r="A24" s="26" t="s">
        <v>33</v>
      </c>
      <c r="B24" s="27" t="s">
        <v>34</v>
      </c>
      <c r="C24" s="28"/>
      <c r="D24" s="29"/>
      <c r="E24" s="29"/>
      <c r="F24" s="29"/>
      <c r="G24" s="30"/>
      <c r="H24" s="29">
        <f>SUM(H2:H23)</f>
        <v>989.9999999999999</v>
      </c>
      <c r="I24" s="31">
        <v>1125</v>
      </c>
      <c r="J24" s="31">
        <f>I24-H24</f>
        <v>135.0000000000001</v>
      </c>
    </row>
    <row r="25" spans="1:6" ht="13.5" thickBot="1">
      <c r="A25" s="32"/>
      <c r="B25" s="33" t="s">
        <v>35</v>
      </c>
      <c r="C25" s="34"/>
      <c r="D25" s="35"/>
      <c r="E25" s="34"/>
      <c r="F25" s="32">
        <v>0</v>
      </c>
    </row>
    <row r="26" spans="1:9" ht="12.75">
      <c r="A26" s="36" t="s">
        <v>36</v>
      </c>
      <c r="B26" s="37">
        <v>5772</v>
      </c>
      <c r="C26" s="38" t="s">
        <v>37</v>
      </c>
      <c r="D26" s="11">
        <v>17</v>
      </c>
      <c r="E26" s="11">
        <v>1</v>
      </c>
      <c r="F26" s="11">
        <f>D26*E26</f>
        <v>17</v>
      </c>
      <c r="G26" s="12">
        <v>5.2</v>
      </c>
      <c r="H26" s="12">
        <f aca="true" t="shared" si="2" ref="H26:H45">IF(D26="",0,F26*1.15+G26*E26)</f>
        <v>24.749999999999996</v>
      </c>
      <c r="I26" s="39"/>
    </row>
    <row r="27" spans="1:9" ht="12.75">
      <c r="A27" s="14" t="s">
        <v>36</v>
      </c>
      <c r="B27" s="15">
        <v>5976</v>
      </c>
      <c r="C27" s="16" t="s">
        <v>38</v>
      </c>
      <c r="D27" s="17">
        <v>60</v>
      </c>
      <c r="E27" s="17">
        <v>1</v>
      </c>
      <c r="F27" s="17">
        <f>D27*E27</f>
        <v>60</v>
      </c>
      <c r="G27" s="18">
        <v>5.2</v>
      </c>
      <c r="H27" s="18">
        <f t="shared" si="2"/>
        <v>74.2</v>
      </c>
      <c r="I27" s="19"/>
    </row>
    <row r="28" spans="1:9" ht="12.75">
      <c r="A28" s="14" t="s">
        <v>36</v>
      </c>
      <c r="B28" s="15">
        <v>6996</v>
      </c>
      <c r="C28" s="16" t="s">
        <v>17</v>
      </c>
      <c r="D28" s="17">
        <v>53</v>
      </c>
      <c r="E28" s="17">
        <v>1</v>
      </c>
      <c r="F28" s="17">
        <f>D28*E28</f>
        <v>53</v>
      </c>
      <c r="G28" s="18">
        <v>5.2</v>
      </c>
      <c r="H28" s="18">
        <f t="shared" si="2"/>
        <v>66.14999999999999</v>
      </c>
      <c r="I28" s="19"/>
    </row>
    <row r="29" spans="1:9" ht="12.75">
      <c r="A29" s="14" t="s">
        <v>36</v>
      </c>
      <c r="B29" s="15">
        <v>8474</v>
      </c>
      <c r="C29" s="16" t="s">
        <v>39</v>
      </c>
      <c r="D29" s="17">
        <v>120</v>
      </c>
      <c r="E29" s="17">
        <v>1</v>
      </c>
      <c r="F29" s="17">
        <f>D29*E29</f>
        <v>120</v>
      </c>
      <c r="G29" s="18">
        <v>5.2</v>
      </c>
      <c r="H29" s="18">
        <f t="shared" si="2"/>
        <v>143.2</v>
      </c>
      <c r="I29" s="19"/>
    </row>
    <row r="30" spans="1:9" ht="12.75">
      <c r="A30" s="14" t="s">
        <v>36</v>
      </c>
      <c r="B30" s="15">
        <v>8521</v>
      </c>
      <c r="C30" s="16" t="s">
        <v>40</v>
      </c>
      <c r="D30" s="17">
        <v>115</v>
      </c>
      <c r="E30" s="17">
        <v>1</v>
      </c>
      <c r="F30" s="17">
        <f>D30*E30</f>
        <v>115</v>
      </c>
      <c r="G30" s="18">
        <v>5.2</v>
      </c>
      <c r="H30" s="18">
        <f t="shared" si="2"/>
        <v>137.45</v>
      </c>
      <c r="I30" s="19"/>
    </row>
    <row r="31" spans="1:9" ht="13.5" thickBot="1">
      <c r="A31" s="26" t="s">
        <v>33</v>
      </c>
      <c r="B31" s="27" t="s">
        <v>34</v>
      </c>
      <c r="C31" s="28"/>
      <c r="D31" s="29"/>
      <c r="E31" s="29"/>
      <c r="F31" s="29"/>
      <c r="G31" s="30"/>
      <c r="H31" s="29">
        <f>SUM(H26:H30)</f>
        <v>445.74999999999994</v>
      </c>
      <c r="I31" s="31">
        <v>445</v>
      </c>
    </row>
    <row r="32" spans="1:6" ht="13.5" thickBot="1">
      <c r="A32" s="32"/>
      <c r="B32" s="33" t="s">
        <v>35</v>
      </c>
      <c r="C32" s="34"/>
      <c r="D32" s="35"/>
      <c r="E32" s="34"/>
      <c r="F32" s="32"/>
    </row>
    <row r="33" spans="1:9" ht="12.75">
      <c r="A33" s="36" t="s">
        <v>41</v>
      </c>
      <c r="B33" s="37">
        <v>1871</v>
      </c>
      <c r="C33" s="38" t="s">
        <v>42</v>
      </c>
      <c r="D33" s="11">
        <v>32</v>
      </c>
      <c r="E33" s="11">
        <v>1</v>
      </c>
      <c r="F33" s="11">
        <f aca="true" t="shared" si="3" ref="F33:F45">D33*E33</f>
        <v>32</v>
      </c>
      <c r="G33" s="12">
        <v>5.2</v>
      </c>
      <c r="H33" s="12">
        <f t="shared" si="2"/>
        <v>42</v>
      </c>
      <c r="I33" s="39"/>
    </row>
    <row r="34" spans="1:9" ht="12.75">
      <c r="A34" s="14" t="s">
        <v>41</v>
      </c>
      <c r="B34" s="15">
        <v>2613</v>
      </c>
      <c r="C34" s="16" t="s">
        <v>43</v>
      </c>
      <c r="D34" s="17">
        <v>24</v>
      </c>
      <c r="E34" s="17">
        <v>1</v>
      </c>
      <c r="F34" s="17">
        <f t="shared" si="3"/>
        <v>24</v>
      </c>
      <c r="G34" s="18">
        <v>5.2</v>
      </c>
      <c r="H34" s="18">
        <f t="shared" si="2"/>
        <v>32.8</v>
      </c>
      <c r="I34" s="19"/>
    </row>
    <row r="35" spans="1:9" ht="12.75">
      <c r="A35" s="14" t="s">
        <v>41</v>
      </c>
      <c r="B35" s="15">
        <v>2683</v>
      </c>
      <c r="C35" s="16" t="s">
        <v>44</v>
      </c>
      <c r="D35" s="17">
        <v>24</v>
      </c>
      <c r="E35" s="17">
        <v>1</v>
      </c>
      <c r="F35" s="17">
        <f t="shared" si="3"/>
        <v>24</v>
      </c>
      <c r="G35" s="18">
        <v>5.2</v>
      </c>
      <c r="H35" s="18">
        <f t="shared" si="2"/>
        <v>32.8</v>
      </c>
      <c r="I35" s="19"/>
    </row>
    <row r="36" spans="1:9" ht="12.75">
      <c r="A36" s="14" t="s">
        <v>41</v>
      </c>
      <c r="B36" s="20">
        <v>2823</v>
      </c>
      <c r="C36" s="17" t="s">
        <v>45</v>
      </c>
      <c r="D36" s="17"/>
      <c r="E36" s="17">
        <v>1</v>
      </c>
      <c r="F36" s="17">
        <f t="shared" si="3"/>
        <v>0</v>
      </c>
      <c r="G36" s="18"/>
      <c r="H36" s="18">
        <f t="shared" si="2"/>
        <v>0</v>
      </c>
      <c r="I36" s="19"/>
    </row>
    <row r="37" spans="1:9" ht="12.75">
      <c r="A37" s="14" t="s">
        <v>41</v>
      </c>
      <c r="B37" s="15">
        <v>3362</v>
      </c>
      <c r="C37" s="16" t="s">
        <v>46</v>
      </c>
      <c r="D37" s="17">
        <v>20</v>
      </c>
      <c r="E37" s="17">
        <v>1</v>
      </c>
      <c r="F37" s="17">
        <f t="shared" si="3"/>
        <v>20</v>
      </c>
      <c r="G37" s="18">
        <v>5.2</v>
      </c>
      <c r="H37" s="18">
        <f t="shared" si="2"/>
        <v>28.2</v>
      </c>
      <c r="I37" s="19"/>
    </row>
    <row r="38" spans="1:9" ht="12.75">
      <c r="A38" s="14" t="s">
        <v>41</v>
      </c>
      <c r="B38" s="15">
        <v>3364</v>
      </c>
      <c r="C38" s="16" t="s">
        <v>47</v>
      </c>
      <c r="D38" s="17">
        <v>20</v>
      </c>
      <c r="E38" s="17">
        <v>1</v>
      </c>
      <c r="F38" s="17">
        <f t="shared" si="3"/>
        <v>20</v>
      </c>
      <c r="G38" s="18">
        <v>5.2</v>
      </c>
      <c r="H38" s="18">
        <f t="shared" si="2"/>
        <v>28.2</v>
      </c>
      <c r="I38" s="19"/>
    </row>
    <row r="39" spans="1:9" s="25" customFormat="1" ht="12.75">
      <c r="A39" s="14" t="s">
        <v>41</v>
      </c>
      <c r="B39" s="15">
        <v>3544</v>
      </c>
      <c r="C39" s="16" t="s">
        <v>48</v>
      </c>
      <c r="D39" s="17">
        <v>35</v>
      </c>
      <c r="E39" s="17">
        <v>1</v>
      </c>
      <c r="F39" s="17">
        <f t="shared" si="3"/>
        <v>35</v>
      </c>
      <c r="G39" s="18">
        <v>5.2</v>
      </c>
      <c r="H39" s="18">
        <f t="shared" si="2"/>
        <v>45.45</v>
      </c>
      <c r="I39" s="40"/>
    </row>
    <row r="40" spans="1:9" ht="12.75">
      <c r="A40" s="14" t="s">
        <v>41</v>
      </c>
      <c r="B40" s="15">
        <v>3877</v>
      </c>
      <c r="C40" s="16" t="s">
        <v>49</v>
      </c>
      <c r="D40" s="17">
        <v>200</v>
      </c>
      <c r="E40" s="17">
        <v>1</v>
      </c>
      <c r="F40" s="17">
        <f t="shared" si="3"/>
        <v>200</v>
      </c>
      <c r="G40" s="18">
        <v>5.2</v>
      </c>
      <c r="H40" s="18">
        <f t="shared" si="2"/>
        <v>235.19999999999996</v>
      </c>
      <c r="I40" s="19"/>
    </row>
    <row r="41" spans="1:9" ht="12.75">
      <c r="A41" s="14" t="s">
        <v>41</v>
      </c>
      <c r="B41" s="15">
        <v>7298</v>
      </c>
      <c r="C41" s="16" t="s">
        <v>50</v>
      </c>
      <c r="D41" s="17">
        <v>20</v>
      </c>
      <c r="E41" s="17">
        <v>1</v>
      </c>
      <c r="F41" s="17">
        <f t="shared" si="3"/>
        <v>20</v>
      </c>
      <c r="G41" s="18">
        <v>5.2</v>
      </c>
      <c r="H41" s="18">
        <f t="shared" si="2"/>
        <v>28.2</v>
      </c>
      <c r="I41" s="19"/>
    </row>
    <row r="42" spans="1:9" ht="12.75">
      <c r="A42" s="14" t="s">
        <v>41</v>
      </c>
      <c r="B42" s="15">
        <v>7300</v>
      </c>
      <c r="C42" s="16" t="s">
        <v>51</v>
      </c>
      <c r="D42" s="17">
        <v>20</v>
      </c>
      <c r="E42" s="17">
        <v>1</v>
      </c>
      <c r="F42" s="17">
        <f t="shared" si="3"/>
        <v>20</v>
      </c>
      <c r="G42" s="18">
        <v>5.2</v>
      </c>
      <c r="H42" s="18">
        <f t="shared" si="2"/>
        <v>28.2</v>
      </c>
      <c r="I42" s="19"/>
    </row>
    <row r="43" spans="1:9" s="25" customFormat="1" ht="12.75">
      <c r="A43" s="14" t="s">
        <v>41</v>
      </c>
      <c r="B43" s="15">
        <v>7620</v>
      </c>
      <c r="C43" s="16" t="s">
        <v>52</v>
      </c>
      <c r="D43" s="17">
        <v>18</v>
      </c>
      <c r="E43" s="17">
        <v>1</v>
      </c>
      <c r="F43" s="17">
        <f t="shared" si="3"/>
        <v>18</v>
      </c>
      <c r="G43" s="18">
        <v>5.2</v>
      </c>
      <c r="H43" s="18">
        <f t="shared" si="2"/>
        <v>25.9</v>
      </c>
      <c r="I43" s="40"/>
    </row>
    <row r="44" spans="1:9" ht="12.75">
      <c r="A44" s="14" t="s">
        <v>41</v>
      </c>
      <c r="B44" s="15">
        <v>7625</v>
      </c>
      <c r="C44" s="16" t="s">
        <v>53</v>
      </c>
      <c r="D44" s="17">
        <v>18</v>
      </c>
      <c r="E44" s="17">
        <v>1</v>
      </c>
      <c r="F44" s="17">
        <f t="shared" si="3"/>
        <v>18</v>
      </c>
      <c r="G44" s="18">
        <v>5.2</v>
      </c>
      <c r="H44" s="18">
        <f t="shared" si="2"/>
        <v>25.9</v>
      </c>
      <c r="I44" s="19"/>
    </row>
    <row r="45" spans="1:9" ht="12.75">
      <c r="A45" s="14" t="s">
        <v>41</v>
      </c>
      <c r="B45" s="15">
        <v>7662</v>
      </c>
      <c r="C45" s="16" t="s">
        <v>54</v>
      </c>
      <c r="D45" s="17">
        <v>17</v>
      </c>
      <c r="E45" s="17">
        <v>1</v>
      </c>
      <c r="F45" s="17">
        <f t="shared" si="3"/>
        <v>17</v>
      </c>
      <c r="G45" s="18">
        <v>5.2</v>
      </c>
      <c r="H45" s="18">
        <f t="shared" si="2"/>
        <v>24.749999999999996</v>
      </c>
      <c r="I45" s="19"/>
    </row>
    <row r="46" spans="1:10" ht="13.5" thickBot="1">
      <c r="A46" s="26" t="s">
        <v>33</v>
      </c>
      <c r="B46" s="27" t="s">
        <v>34</v>
      </c>
      <c r="C46" s="28"/>
      <c r="D46" s="29"/>
      <c r="E46" s="29"/>
      <c r="F46" s="29"/>
      <c r="G46" s="30"/>
      <c r="H46" s="29">
        <f>SUM(H33:H45)</f>
        <v>577.5999999999999</v>
      </c>
      <c r="I46" s="31">
        <v>610</v>
      </c>
      <c r="J46" s="31">
        <f>I46-H46</f>
        <v>32.40000000000009</v>
      </c>
    </row>
    <row r="47" spans="1:6" ht="13.5" thickBot="1">
      <c r="A47" s="32"/>
      <c r="B47" s="33" t="s">
        <v>35</v>
      </c>
      <c r="C47" s="34"/>
      <c r="D47" s="35"/>
      <c r="E47" s="34"/>
      <c r="F47" s="32"/>
    </row>
    <row r="48" spans="1:9" ht="12.75">
      <c r="A48" s="36" t="s">
        <v>55</v>
      </c>
      <c r="B48" s="41">
        <v>4442</v>
      </c>
      <c r="C48" s="11" t="s">
        <v>56</v>
      </c>
      <c r="D48" s="11"/>
      <c r="E48" s="11">
        <v>1</v>
      </c>
      <c r="F48" s="11">
        <f>D48*E48</f>
        <v>0</v>
      </c>
      <c r="G48" s="12"/>
      <c r="H48" s="12">
        <f>IF(D48="",0,F48*1.15+G48*E48)</f>
        <v>0</v>
      </c>
      <c r="I48" s="39"/>
    </row>
    <row r="49" spans="1:9" ht="13.5" thickBot="1">
      <c r="A49" s="26" t="s">
        <v>33</v>
      </c>
      <c r="B49" s="27" t="s">
        <v>34</v>
      </c>
      <c r="C49" s="28"/>
      <c r="D49" s="29"/>
      <c r="E49" s="29"/>
      <c r="F49" s="29"/>
      <c r="G49" s="30"/>
      <c r="H49" s="29">
        <f>SUM(H48)</f>
        <v>0</v>
      </c>
      <c r="I49" s="42"/>
    </row>
    <row r="50" spans="1:7" s="25" customFormat="1" ht="13.5" thickBot="1">
      <c r="A50" s="32"/>
      <c r="B50" s="33" t="s">
        <v>35</v>
      </c>
      <c r="C50" s="34"/>
      <c r="D50" s="35"/>
      <c r="E50" s="34"/>
      <c r="F50" s="32"/>
      <c r="G50" s="43"/>
    </row>
    <row r="51" spans="1:9" ht="12.75">
      <c r="A51" s="36" t="s">
        <v>57</v>
      </c>
      <c r="B51" s="37">
        <v>4212</v>
      </c>
      <c r="C51" s="38" t="s">
        <v>58</v>
      </c>
      <c r="D51" s="11">
        <v>165</v>
      </c>
      <c r="E51" s="11">
        <v>1</v>
      </c>
      <c r="F51" s="11">
        <f>D51*E51</f>
        <v>165</v>
      </c>
      <c r="G51" s="12">
        <v>5.2</v>
      </c>
      <c r="H51" s="12">
        <f>IF(D51="",0,F51*1.15+G51*E51)</f>
        <v>194.94999999999996</v>
      </c>
      <c r="I51" s="39"/>
    </row>
    <row r="52" spans="1:9" ht="13.5" thickBot="1">
      <c r="A52" s="26" t="s">
        <v>33</v>
      </c>
      <c r="B52" s="27" t="s">
        <v>34</v>
      </c>
      <c r="C52" s="28"/>
      <c r="D52" s="29"/>
      <c r="E52" s="29"/>
      <c r="F52" s="29"/>
      <c r="G52" s="30"/>
      <c r="H52" s="29">
        <f>SUM(H51)</f>
        <v>194.94999999999996</v>
      </c>
      <c r="I52" s="31">
        <v>195</v>
      </c>
    </row>
    <row r="53" spans="1:6" ht="13.5" thickBot="1">
      <c r="A53" s="32"/>
      <c r="B53" s="33" t="s">
        <v>35</v>
      </c>
      <c r="C53" s="34"/>
      <c r="D53" s="35"/>
      <c r="E53" s="34"/>
      <c r="F53" s="32"/>
    </row>
    <row r="54" spans="1:9" ht="12.75">
      <c r="A54" s="36" t="s">
        <v>59</v>
      </c>
      <c r="B54" s="37">
        <v>3644</v>
      </c>
      <c r="C54" s="38" t="s">
        <v>60</v>
      </c>
      <c r="D54" s="11">
        <v>68</v>
      </c>
      <c r="E54" s="11">
        <v>1</v>
      </c>
      <c r="F54" s="11">
        <f aca="true" t="shared" si="4" ref="F54:F69">D54*E54</f>
        <v>68</v>
      </c>
      <c r="G54" s="12">
        <v>5.2</v>
      </c>
      <c r="H54" s="12">
        <f aca="true" t="shared" si="5" ref="H54:H88">IF(D54="",0,F54*1.15+G54*E54)</f>
        <v>83.39999999999999</v>
      </c>
      <c r="I54" s="39"/>
    </row>
    <row r="55" spans="1:9" ht="12.75">
      <c r="A55" s="14" t="s">
        <v>59</v>
      </c>
      <c r="B55" s="20">
        <v>3648</v>
      </c>
      <c r="C55" s="17" t="s">
        <v>61</v>
      </c>
      <c r="D55" s="17"/>
      <c r="E55" s="17">
        <v>1</v>
      </c>
      <c r="F55" s="17">
        <f t="shared" si="4"/>
        <v>0</v>
      </c>
      <c r="G55" s="18"/>
      <c r="H55" s="18">
        <f t="shared" si="5"/>
        <v>0</v>
      </c>
      <c r="I55" s="19"/>
    </row>
    <row r="56" spans="1:9" ht="12.75">
      <c r="A56" s="14" t="s">
        <v>59</v>
      </c>
      <c r="B56" s="15">
        <v>3940</v>
      </c>
      <c r="C56" s="16" t="s">
        <v>62</v>
      </c>
      <c r="D56" s="17">
        <v>68</v>
      </c>
      <c r="E56" s="17">
        <v>1</v>
      </c>
      <c r="F56" s="17">
        <f t="shared" si="4"/>
        <v>68</v>
      </c>
      <c r="G56" s="18">
        <v>5.2</v>
      </c>
      <c r="H56" s="18">
        <f t="shared" si="5"/>
        <v>83.39999999999999</v>
      </c>
      <c r="I56" s="19"/>
    </row>
    <row r="57" spans="1:9" ht="12.75">
      <c r="A57" s="14" t="s">
        <v>59</v>
      </c>
      <c r="B57" s="15">
        <v>4048</v>
      </c>
      <c r="C57" s="16" t="s">
        <v>63</v>
      </c>
      <c r="D57" s="17">
        <v>100</v>
      </c>
      <c r="E57" s="17">
        <v>1</v>
      </c>
      <c r="F57" s="17">
        <f t="shared" si="4"/>
        <v>100</v>
      </c>
      <c r="G57" s="18">
        <v>5.2</v>
      </c>
      <c r="H57" s="18">
        <f t="shared" si="5"/>
        <v>120.19999999999999</v>
      </c>
      <c r="I57" s="19"/>
    </row>
    <row r="58" spans="1:10" ht="12.75">
      <c r="A58" s="14" t="s">
        <v>59</v>
      </c>
      <c r="B58" s="15">
        <v>4177</v>
      </c>
      <c r="C58" s="16" t="s">
        <v>64</v>
      </c>
      <c r="D58" s="17">
        <v>25</v>
      </c>
      <c r="E58" s="17">
        <v>1</v>
      </c>
      <c r="F58" s="17">
        <f t="shared" si="4"/>
        <v>25</v>
      </c>
      <c r="G58" s="18">
        <v>5.2</v>
      </c>
      <c r="H58" s="18">
        <f t="shared" si="5"/>
        <v>33.949999999999996</v>
      </c>
      <c r="I58" s="19"/>
      <c r="J58" s="6" t="s">
        <v>194</v>
      </c>
    </row>
    <row r="59" spans="1:9" ht="12.75">
      <c r="A59" s="14" t="s">
        <v>59</v>
      </c>
      <c r="B59" s="15">
        <v>4196</v>
      </c>
      <c r="C59" s="16" t="s">
        <v>65</v>
      </c>
      <c r="D59" s="17">
        <v>15</v>
      </c>
      <c r="E59" s="17">
        <v>1</v>
      </c>
      <c r="F59" s="17">
        <f t="shared" si="4"/>
        <v>15</v>
      </c>
      <c r="G59" s="18">
        <v>5.2</v>
      </c>
      <c r="H59" s="18">
        <f t="shared" si="5"/>
        <v>22.45</v>
      </c>
      <c r="I59" s="19"/>
    </row>
    <row r="60" spans="1:9" ht="12.75">
      <c r="A60" s="14" t="s">
        <v>59</v>
      </c>
      <c r="B60" s="15">
        <v>4197</v>
      </c>
      <c r="C60" s="16" t="s">
        <v>66</v>
      </c>
      <c r="D60" s="17">
        <v>15</v>
      </c>
      <c r="E60" s="17">
        <v>1</v>
      </c>
      <c r="F60" s="17">
        <f t="shared" si="4"/>
        <v>15</v>
      </c>
      <c r="G60" s="18">
        <v>5.2</v>
      </c>
      <c r="H60" s="18">
        <f t="shared" si="5"/>
        <v>22.45</v>
      </c>
      <c r="I60" s="19"/>
    </row>
    <row r="61" spans="1:9" ht="12.75">
      <c r="A61" s="14" t="s">
        <v>59</v>
      </c>
      <c r="B61" s="15">
        <v>4199</v>
      </c>
      <c r="C61" s="16" t="s">
        <v>67</v>
      </c>
      <c r="D61" s="17">
        <v>15</v>
      </c>
      <c r="E61" s="17">
        <v>1</v>
      </c>
      <c r="F61" s="17">
        <f t="shared" si="4"/>
        <v>15</v>
      </c>
      <c r="G61" s="18">
        <v>5.2</v>
      </c>
      <c r="H61" s="18">
        <f t="shared" si="5"/>
        <v>22.45</v>
      </c>
      <c r="I61" s="19"/>
    </row>
    <row r="62" spans="1:10" ht="12.75">
      <c r="A62" s="14" t="s">
        <v>59</v>
      </c>
      <c r="B62" s="44">
        <v>5580</v>
      </c>
      <c r="C62" s="16" t="s">
        <v>68</v>
      </c>
      <c r="D62" s="17">
        <v>109</v>
      </c>
      <c r="E62" s="17">
        <v>1</v>
      </c>
      <c r="F62" s="17">
        <f t="shared" si="4"/>
        <v>109</v>
      </c>
      <c r="G62" s="18">
        <v>5.2</v>
      </c>
      <c r="H62" s="18">
        <f t="shared" si="5"/>
        <v>130.54999999999998</v>
      </c>
      <c r="I62" s="19"/>
      <c r="J62" s="6" t="s">
        <v>195</v>
      </c>
    </row>
    <row r="63" spans="1:9" ht="12.75">
      <c r="A63" s="14" t="s">
        <v>59</v>
      </c>
      <c r="B63" s="15">
        <v>5582</v>
      </c>
      <c r="C63" s="16" t="s">
        <v>69</v>
      </c>
      <c r="D63" s="17">
        <v>115</v>
      </c>
      <c r="E63" s="17">
        <v>1</v>
      </c>
      <c r="F63" s="17">
        <f t="shared" si="4"/>
        <v>115</v>
      </c>
      <c r="G63" s="18">
        <v>5.2</v>
      </c>
      <c r="H63" s="18">
        <f t="shared" si="5"/>
        <v>137.45</v>
      </c>
      <c r="I63" s="19"/>
    </row>
    <row r="64" spans="1:9" ht="12.75">
      <c r="A64" s="14" t="s">
        <v>59</v>
      </c>
      <c r="B64" s="15">
        <v>6030</v>
      </c>
      <c r="C64" s="16" t="s">
        <v>70</v>
      </c>
      <c r="D64" s="17">
        <v>35</v>
      </c>
      <c r="E64" s="17">
        <v>1</v>
      </c>
      <c r="F64" s="17">
        <f t="shared" si="4"/>
        <v>35</v>
      </c>
      <c r="G64" s="18">
        <v>5.2</v>
      </c>
      <c r="H64" s="18">
        <f t="shared" si="5"/>
        <v>45.45</v>
      </c>
      <c r="I64" s="19"/>
    </row>
    <row r="65" spans="1:9" ht="12.75">
      <c r="A65" s="14" t="s">
        <v>59</v>
      </c>
      <c r="B65" s="20">
        <v>7429</v>
      </c>
      <c r="C65" s="17" t="s">
        <v>71</v>
      </c>
      <c r="D65" s="17"/>
      <c r="E65" s="17">
        <v>1</v>
      </c>
      <c r="F65" s="17">
        <f t="shared" si="4"/>
        <v>0</v>
      </c>
      <c r="G65" s="18"/>
      <c r="H65" s="18">
        <f t="shared" si="5"/>
        <v>0</v>
      </c>
      <c r="I65" s="19"/>
    </row>
    <row r="66" spans="1:9" ht="12.75">
      <c r="A66" s="14" t="s">
        <v>59</v>
      </c>
      <c r="B66" s="15">
        <v>7475</v>
      </c>
      <c r="C66" s="16" t="s">
        <v>72</v>
      </c>
      <c r="D66" s="17">
        <v>270</v>
      </c>
      <c r="E66" s="17">
        <v>1</v>
      </c>
      <c r="F66" s="17">
        <f t="shared" si="4"/>
        <v>270</v>
      </c>
      <c r="G66" s="18">
        <v>5.2</v>
      </c>
      <c r="H66" s="18">
        <f t="shared" si="5"/>
        <v>315.7</v>
      </c>
      <c r="I66" s="19"/>
    </row>
    <row r="67" spans="1:9" ht="12.75">
      <c r="A67" s="14" t="s">
        <v>59</v>
      </c>
      <c r="B67" s="20">
        <v>7511</v>
      </c>
      <c r="C67" s="17" t="s">
        <v>73</v>
      </c>
      <c r="D67" s="17"/>
      <c r="E67" s="17">
        <v>1</v>
      </c>
      <c r="F67" s="17">
        <f t="shared" si="4"/>
        <v>0</v>
      </c>
      <c r="G67" s="18"/>
      <c r="H67" s="18">
        <f t="shared" si="5"/>
        <v>0</v>
      </c>
      <c r="I67" s="19"/>
    </row>
    <row r="68" spans="1:9" ht="12.75">
      <c r="A68" s="14" t="s">
        <v>59</v>
      </c>
      <c r="B68" s="20">
        <v>8224</v>
      </c>
      <c r="C68" s="17" t="s">
        <v>74</v>
      </c>
      <c r="D68" s="17"/>
      <c r="E68" s="17">
        <v>1</v>
      </c>
      <c r="F68" s="17">
        <f t="shared" si="4"/>
        <v>0</v>
      </c>
      <c r="G68" s="18"/>
      <c r="H68" s="18">
        <f t="shared" si="5"/>
        <v>0</v>
      </c>
      <c r="I68" s="45"/>
    </row>
    <row r="69" spans="1:9" ht="12.75">
      <c r="A69" s="14" t="s">
        <v>59</v>
      </c>
      <c r="B69" s="15">
        <v>8282</v>
      </c>
      <c r="C69" s="16" t="s">
        <v>75</v>
      </c>
      <c r="D69" s="17">
        <v>35</v>
      </c>
      <c r="E69" s="17">
        <v>1</v>
      </c>
      <c r="F69" s="17">
        <f t="shared" si="4"/>
        <v>35</v>
      </c>
      <c r="G69" s="18">
        <v>5.2</v>
      </c>
      <c r="H69" s="18">
        <f t="shared" si="5"/>
        <v>45.45</v>
      </c>
      <c r="I69" s="45"/>
    </row>
    <row r="70" spans="1:10" ht="13.5" thickBot="1">
      <c r="A70" s="26" t="s">
        <v>33</v>
      </c>
      <c r="B70" s="27" t="s">
        <v>34</v>
      </c>
      <c r="C70" s="28"/>
      <c r="D70" s="29"/>
      <c r="E70" s="29"/>
      <c r="F70" s="29"/>
      <c r="G70" s="30"/>
      <c r="H70" s="29">
        <f>SUM(H54:H69)</f>
        <v>1062.9</v>
      </c>
      <c r="I70" s="31">
        <v>1143</v>
      </c>
      <c r="J70" s="31">
        <f>I70-H70</f>
        <v>80.09999999999991</v>
      </c>
    </row>
    <row r="71" spans="1:6" ht="13.5" thickBot="1">
      <c r="A71" s="32"/>
      <c r="B71" s="33" t="s">
        <v>35</v>
      </c>
      <c r="C71" s="34"/>
      <c r="D71" s="35"/>
      <c r="E71" s="34"/>
      <c r="F71" s="32"/>
    </row>
    <row r="72" spans="1:9" ht="12.75">
      <c r="A72" s="36" t="s">
        <v>76</v>
      </c>
      <c r="B72" s="46" t="s">
        <v>77</v>
      </c>
      <c r="C72" s="47" t="s">
        <v>78</v>
      </c>
      <c r="D72" s="11">
        <v>30</v>
      </c>
      <c r="E72" s="11">
        <v>1</v>
      </c>
      <c r="F72" s="11">
        <f aca="true" t="shared" si="6" ref="F72:F88">D72*E72</f>
        <v>30</v>
      </c>
      <c r="G72" s="12">
        <v>5.2</v>
      </c>
      <c r="H72" s="12">
        <f t="shared" si="5"/>
        <v>39.7</v>
      </c>
      <c r="I72" s="39"/>
    </row>
    <row r="73" spans="1:9" ht="12.75">
      <c r="A73" s="14" t="s">
        <v>76</v>
      </c>
      <c r="B73" s="15">
        <v>4174</v>
      </c>
      <c r="C73" s="16" t="s">
        <v>79</v>
      </c>
      <c r="D73" s="17">
        <v>25</v>
      </c>
      <c r="E73" s="17">
        <v>1</v>
      </c>
      <c r="F73" s="17">
        <f t="shared" si="6"/>
        <v>25</v>
      </c>
      <c r="G73" s="18">
        <v>5.2</v>
      </c>
      <c r="H73" s="18">
        <f t="shared" si="5"/>
        <v>33.949999999999996</v>
      </c>
      <c r="I73" s="19"/>
    </row>
    <row r="74" spans="1:9" ht="12.75">
      <c r="A74" s="14" t="s">
        <v>76</v>
      </c>
      <c r="B74" s="15">
        <v>4176</v>
      </c>
      <c r="C74" s="16" t="s">
        <v>80</v>
      </c>
      <c r="D74" s="17">
        <v>25</v>
      </c>
      <c r="E74" s="17">
        <v>1</v>
      </c>
      <c r="F74" s="17">
        <f t="shared" si="6"/>
        <v>25</v>
      </c>
      <c r="G74" s="18">
        <v>5.2</v>
      </c>
      <c r="H74" s="18">
        <f t="shared" si="5"/>
        <v>33.949999999999996</v>
      </c>
      <c r="I74" s="19"/>
    </row>
    <row r="75" spans="1:9" ht="12.75">
      <c r="A75" s="14" t="s">
        <v>76</v>
      </c>
      <c r="B75" s="56">
        <v>4177</v>
      </c>
      <c r="C75" s="17" t="s">
        <v>64</v>
      </c>
      <c r="D75" s="17"/>
      <c r="E75" s="17">
        <v>1</v>
      </c>
      <c r="F75" s="17">
        <f t="shared" si="6"/>
        <v>0</v>
      </c>
      <c r="G75" s="18"/>
      <c r="H75" s="18">
        <f t="shared" si="5"/>
        <v>0</v>
      </c>
      <c r="I75" s="19"/>
    </row>
    <row r="76" spans="1:9" ht="12.75">
      <c r="A76" s="14" t="s">
        <v>76</v>
      </c>
      <c r="B76" s="15">
        <v>5743</v>
      </c>
      <c r="C76" s="23" t="s">
        <v>81</v>
      </c>
      <c r="D76" s="24">
        <v>20</v>
      </c>
      <c r="E76" s="24">
        <v>1</v>
      </c>
      <c r="F76" s="17">
        <f t="shared" si="6"/>
        <v>20</v>
      </c>
      <c r="G76" s="18">
        <v>5.2</v>
      </c>
      <c r="H76" s="18">
        <f t="shared" si="5"/>
        <v>28.2</v>
      </c>
      <c r="I76" s="19"/>
    </row>
    <row r="77" spans="1:9" ht="12.75">
      <c r="A77" s="14" t="s">
        <v>76</v>
      </c>
      <c r="B77" s="15" t="s">
        <v>82</v>
      </c>
      <c r="C77" s="23" t="s">
        <v>83</v>
      </c>
      <c r="D77" s="24">
        <v>25</v>
      </c>
      <c r="E77" s="24">
        <v>1</v>
      </c>
      <c r="F77" s="17">
        <f t="shared" si="6"/>
        <v>25</v>
      </c>
      <c r="G77" s="18">
        <v>5.2</v>
      </c>
      <c r="H77" s="18">
        <f t="shared" si="5"/>
        <v>33.949999999999996</v>
      </c>
      <c r="I77" s="19"/>
    </row>
    <row r="78" spans="1:9" ht="12.75">
      <c r="A78" s="14" t="s">
        <v>76</v>
      </c>
      <c r="B78" s="15">
        <v>6647</v>
      </c>
      <c r="C78" s="16" t="s">
        <v>84</v>
      </c>
      <c r="D78" s="17">
        <v>105</v>
      </c>
      <c r="E78" s="17">
        <v>1</v>
      </c>
      <c r="F78" s="17">
        <f t="shared" si="6"/>
        <v>105</v>
      </c>
      <c r="G78" s="18">
        <v>5.2</v>
      </c>
      <c r="H78" s="18">
        <f t="shared" si="5"/>
        <v>125.94999999999999</v>
      </c>
      <c r="I78" s="19"/>
    </row>
    <row r="79" spans="1:9" ht="12.75">
      <c r="A79" s="14" t="s">
        <v>76</v>
      </c>
      <c r="B79" s="15" t="s">
        <v>85</v>
      </c>
      <c r="C79" s="16" t="s">
        <v>17</v>
      </c>
      <c r="D79" s="17">
        <v>53</v>
      </c>
      <c r="E79" s="17">
        <v>1</v>
      </c>
      <c r="F79" s="17">
        <f t="shared" si="6"/>
        <v>53</v>
      </c>
      <c r="G79" s="18">
        <v>5.2</v>
      </c>
      <c r="H79" s="18">
        <f t="shared" si="5"/>
        <v>66.14999999999999</v>
      </c>
      <c r="I79" s="19"/>
    </row>
    <row r="80" spans="1:9" ht="12.75">
      <c r="A80" s="14" t="s">
        <v>76</v>
      </c>
      <c r="B80" s="15" t="s">
        <v>86</v>
      </c>
      <c r="C80" s="23" t="s">
        <v>87</v>
      </c>
      <c r="D80" s="24">
        <v>47</v>
      </c>
      <c r="E80" s="24">
        <v>1</v>
      </c>
      <c r="F80" s="17">
        <f t="shared" si="6"/>
        <v>47</v>
      </c>
      <c r="G80" s="18">
        <v>5.2</v>
      </c>
      <c r="H80" s="18">
        <f t="shared" si="5"/>
        <v>59.25</v>
      </c>
      <c r="I80" s="19"/>
    </row>
    <row r="81" spans="1:9" ht="12.75">
      <c r="A81" s="14" t="s">
        <v>76</v>
      </c>
      <c r="B81" s="15">
        <v>7323</v>
      </c>
      <c r="C81" s="16" t="s">
        <v>88</v>
      </c>
      <c r="D81" s="17">
        <v>20</v>
      </c>
      <c r="E81" s="17">
        <v>1</v>
      </c>
      <c r="F81" s="17">
        <f t="shared" si="6"/>
        <v>20</v>
      </c>
      <c r="G81" s="18">
        <v>5.2</v>
      </c>
      <c r="H81" s="18">
        <f t="shared" si="5"/>
        <v>28.2</v>
      </c>
      <c r="I81" s="19"/>
    </row>
    <row r="82" spans="1:9" ht="12.75">
      <c r="A82" s="14" t="s">
        <v>76</v>
      </c>
      <c r="B82" s="15">
        <v>7391</v>
      </c>
      <c r="C82" s="16" t="s">
        <v>18</v>
      </c>
      <c r="D82" s="17">
        <v>20</v>
      </c>
      <c r="E82" s="17">
        <v>1</v>
      </c>
      <c r="F82" s="17">
        <f t="shared" si="6"/>
        <v>20</v>
      </c>
      <c r="G82" s="18">
        <v>5.2</v>
      </c>
      <c r="H82" s="18">
        <f t="shared" si="5"/>
        <v>28.2</v>
      </c>
      <c r="I82" s="19"/>
    </row>
    <row r="83" spans="1:9" ht="12.75">
      <c r="A83" s="14" t="s">
        <v>76</v>
      </c>
      <c r="B83" s="15">
        <v>7556</v>
      </c>
      <c r="C83" s="16" t="s">
        <v>89</v>
      </c>
      <c r="D83" s="17">
        <v>62</v>
      </c>
      <c r="E83" s="17">
        <v>1</v>
      </c>
      <c r="F83" s="17">
        <f t="shared" si="6"/>
        <v>62</v>
      </c>
      <c r="G83" s="18">
        <v>5.2</v>
      </c>
      <c r="H83" s="18">
        <f t="shared" si="5"/>
        <v>76.5</v>
      </c>
      <c r="I83" s="19"/>
    </row>
    <row r="84" spans="1:9" ht="12.75">
      <c r="A84" s="14" t="s">
        <v>76</v>
      </c>
      <c r="B84" s="15">
        <v>7669</v>
      </c>
      <c r="C84" s="16" t="s">
        <v>90</v>
      </c>
      <c r="D84" s="17">
        <v>50</v>
      </c>
      <c r="E84" s="17">
        <v>1</v>
      </c>
      <c r="F84" s="17">
        <f t="shared" si="6"/>
        <v>50</v>
      </c>
      <c r="G84" s="18">
        <v>5.2</v>
      </c>
      <c r="H84" s="18">
        <f t="shared" si="5"/>
        <v>62.699999999999996</v>
      </c>
      <c r="I84" s="19"/>
    </row>
    <row r="85" spans="1:9" ht="12.75">
      <c r="A85" s="14" t="s">
        <v>76</v>
      </c>
      <c r="B85" s="15">
        <v>8093</v>
      </c>
      <c r="C85" s="16" t="s">
        <v>91</v>
      </c>
      <c r="D85" s="17">
        <v>20</v>
      </c>
      <c r="E85" s="17">
        <v>1</v>
      </c>
      <c r="F85" s="17">
        <f t="shared" si="6"/>
        <v>20</v>
      </c>
      <c r="G85" s="18">
        <v>5.2</v>
      </c>
      <c r="H85" s="18">
        <f t="shared" si="5"/>
        <v>28.2</v>
      </c>
      <c r="I85" s="19"/>
    </row>
    <row r="86" spans="1:9" s="25" customFormat="1" ht="12.75">
      <c r="A86" s="14" t="s">
        <v>76</v>
      </c>
      <c r="B86" s="15">
        <v>8483</v>
      </c>
      <c r="C86" s="16" t="s">
        <v>28</v>
      </c>
      <c r="D86" s="17">
        <v>53</v>
      </c>
      <c r="E86" s="17">
        <v>1</v>
      </c>
      <c r="F86" s="17">
        <f t="shared" si="6"/>
        <v>53</v>
      </c>
      <c r="G86" s="18">
        <v>5.2</v>
      </c>
      <c r="H86" s="18">
        <f t="shared" si="5"/>
        <v>66.14999999999999</v>
      </c>
      <c r="I86" s="40"/>
    </row>
    <row r="87" spans="1:9" ht="12.75">
      <c r="A87" s="14" t="s">
        <v>76</v>
      </c>
      <c r="B87" s="15">
        <v>8484</v>
      </c>
      <c r="C87" s="16" t="s">
        <v>29</v>
      </c>
      <c r="D87" s="17">
        <v>53</v>
      </c>
      <c r="E87" s="17">
        <v>1</v>
      </c>
      <c r="F87" s="17">
        <f t="shared" si="6"/>
        <v>53</v>
      </c>
      <c r="G87" s="18">
        <v>5.2</v>
      </c>
      <c r="H87" s="18">
        <f t="shared" si="5"/>
        <v>66.14999999999999</v>
      </c>
      <c r="I87" s="19"/>
    </row>
    <row r="88" spans="1:9" ht="12.75">
      <c r="A88" s="14" t="s">
        <v>76</v>
      </c>
      <c r="B88" s="15">
        <v>8485</v>
      </c>
      <c r="C88" s="16" t="s">
        <v>30</v>
      </c>
      <c r="D88" s="17">
        <v>53</v>
      </c>
      <c r="E88" s="17">
        <v>1</v>
      </c>
      <c r="F88" s="17">
        <f t="shared" si="6"/>
        <v>53</v>
      </c>
      <c r="G88" s="18">
        <v>5.2</v>
      </c>
      <c r="H88" s="18">
        <f t="shared" si="5"/>
        <v>66.14999999999999</v>
      </c>
      <c r="I88" s="19"/>
    </row>
    <row r="89" spans="1:10" ht="13.5" thickBot="1">
      <c r="A89" s="26" t="s">
        <v>33</v>
      </c>
      <c r="B89" s="27" t="s">
        <v>34</v>
      </c>
      <c r="C89" s="28"/>
      <c r="D89" s="29"/>
      <c r="E89" s="29"/>
      <c r="F89" s="29"/>
      <c r="G89" s="30"/>
      <c r="H89" s="29">
        <f>SUM(H72:H88)</f>
        <v>843.3499999999999</v>
      </c>
      <c r="I89" s="31">
        <v>877</v>
      </c>
      <c r="J89" s="31">
        <f>I89-H89</f>
        <v>33.65000000000009</v>
      </c>
    </row>
    <row r="90" spans="1:8" s="25" customFormat="1" ht="13.5" thickBot="1">
      <c r="A90" s="32"/>
      <c r="B90" s="33" t="s">
        <v>35</v>
      </c>
      <c r="C90" s="34"/>
      <c r="D90" s="35"/>
      <c r="E90" s="34"/>
      <c r="F90" s="32"/>
      <c r="G90" s="43"/>
      <c r="H90" s="48"/>
    </row>
    <row r="91" spans="1:9" ht="12.75">
      <c r="A91" s="36" t="s">
        <v>92</v>
      </c>
      <c r="B91" s="37">
        <v>4326</v>
      </c>
      <c r="C91" s="38" t="s">
        <v>93</v>
      </c>
      <c r="D91" s="11">
        <v>165</v>
      </c>
      <c r="E91" s="11">
        <v>1</v>
      </c>
      <c r="F91" s="11">
        <f>D91*E91</f>
        <v>165</v>
      </c>
      <c r="G91" s="12">
        <v>5.2</v>
      </c>
      <c r="H91" s="12">
        <f aca="true" t="shared" si="7" ref="H91:H106">IF(D91="",0,F91*1.15+G91*E91)</f>
        <v>194.94999999999996</v>
      </c>
      <c r="I91" s="39"/>
    </row>
    <row r="92" spans="1:9" ht="12.75">
      <c r="A92" s="14" t="s">
        <v>92</v>
      </c>
      <c r="B92" s="15">
        <v>6644</v>
      </c>
      <c r="C92" s="16" t="s">
        <v>94</v>
      </c>
      <c r="D92" s="17">
        <v>59</v>
      </c>
      <c r="E92" s="17">
        <v>1</v>
      </c>
      <c r="F92" s="17">
        <f>D92*E92</f>
        <v>59</v>
      </c>
      <c r="G92" s="18">
        <v>5.2</v>
      </c>
      <c r="H92" s="18">
        <f>IF(D92="",0,F92*1.15+G92*E92)</f>
        <v>73.05</v>
      </c>
      <c r="I92" s="19"/>
    </row>
    <row r="93" spans="1:9" ht="12.75">
      <c r="A93" s="14" t="s">
        <v>92</v>
      </c>
      <c r="B93" s="15">
        <v>6803</v>
      </c>
      <c r="C93" s="16" t="s">
        <v>95</v>
      </c>
      <c r="D93" s="17">
        <v>264</v>
      </c>
      <c r="E93" s="17">
        <v>1</v>
      </c>
      <c r="F93" s="17">
        <f>D93*E93</f>
        <v>264</v>
      </c>
      <c r="G93" s="18">
        <v>5.2</v>
      </c>
      <c r="H93" s="18">
        <f>IF(D93="",0,F93*1.15+G93*E93)</f>
        <v>308.79999999999995</v>
      </c>
      <c r="I93" s="19"/>
    </row>
    <row r="94" spans="1:9" ht="12.75">
      <c r="A94" s="14" t="s">
        <v>92</v>
      </c>
      <c r="B94" s="20">
        <v>7773</v>
      </c>
      <c r="C94" s="17" t="s">
        <v>96</v>
      </c>
      <c r="D94" s="17"/>
      <c r="E94" s="17"/>
      <c r="F94" s="17">
        <f>D94*E94</f>
        <v>0</v>
      </c>
      <c r="G94" s="18"/>
      <c r="H94" s="18">
        <f>IF(D94="",0,F94*1.15+G94*E94)</f>
        <v>0</v>
      </c>
      <c r="I94" s="19"/>
    </row>
    <row r="95" spans="1:9" ht="12.75">
      <c r="A95" s="14" t="s">
        <v>92</v>
      </c>
      <c r="B95" s="15">
        <v>8477</v>
      </c>
      <c r="C95" s="16" t="s">
        <v>97</v>
      </c>
      <c r="D95" s="17">
        <v>120</v>
      </c>
      <c r="E95" s="17">
        <v>1</v>
      </c>
      <c r="F95" s="17">
        <f>D95*E95</f>
        <v>120</v>
      </c>
      <c r="G95" s="18">
        <v>5.2</v>
      </c>
      <c r="H95" s="18">
        <f>IF(D95="",0,F95*1.15+G95*E95)</f>
        <v>143.2</v>
      </c>
      <c r="I95" s="19"/>
    </row>
    <row r="96" spans="1:10" ht="13.5" thickBot="1">
      <c r="A96" s="26" t="s">
        <v>33</v>
      </c>
      <c r="B96" s="27" t="s">
        <v>34</v>
      </c>
      <c r="C96" s="28"/>
      <c r="D96" s="29"/>
      <c r="E96" s="29"/>
      <c r="F96" s="29"/>
      <c r="G96" s="30"/>
      <c r="H96" s="29">
        <f>SUM(H91:H95)</f>
        <v>720</v>
      </c>
      <c r="I96" s="31">
        <v>915</v>
      </c>
      <c r="J96" s="31">
        <f>I96-H96</f>
        <v>195</v>
      </c>
    </row>
    <row r="97" spans="1:6" ht="6.75" customHeight="1" thickBot="1">
      <c r="A97" s="32"/>
      <c r="B97" s="33" t="s">
        <v>35</v>
      </c>
      <c r="C97" s="34"/>
      <c r="D97" s="35"/>
      <c r="E97" s="34"/>
      <c r="F97" s="32"/>
    </row>
    <row r="98" spans="1:9" ht="12.75">
      <c r="A98" s="36" t="s">
        <v>98</v>
      </c>
      <c r="B98" s="37">
        <v>2518</v>
      </c>
      <c r="C98" s="38" t="s">
        <v>99</v>
      </c>
      <c r="D98" s="11">
        <v>60</v>
      </c>
      <c r="E98" s="11">
        <v>1</v>
      </c>
      <c r="F98" s="11">
        <f aca="true" t="shared" si="8" ref="F98:F112">D98*E98</f>
        <v>60</v>
      </c>
      <c r="G98" s="12">
        <v>5.2</v>
      </c>
      <c r="H98" s="12">
        <f t="shared" si="7"/>
        <v>74.2</v>
      </c>
      <c r="I98" s="39"/>
    </row>
    <row r="99" spans="1:9" ht="12.75">
      <c r="A99" s="14" t="s">
        <v>98</v>
      </c>
      <c r="B99" s="15">
        <v>3673</v>
      </c>
      <c r="C99" s="16" t="s">
        <v>100</v>
      </c>
      <c r="D99" s="17">
        <v>60</v>
      </c>
      <c r="E99" s="17">
        <v>1</v>
      </c>
      <c r="F99" s="17">
        <f t="shared" si="8"/>
        <v>60</v>
      </c>
      <c r="G99" s="18">
        <v>5.2</v>
      </c>
      <c r="H99" s="18">
        <f t="shared" si="7"/>
        <v>74.2</v>
      </c>
      <c r="I99" s="19"/>
    </row>
    <row r="100" spans="1:9" ht="12.75">
      <c r="A100" s="14" t="s">
        <v>98</v>
      </c>
      <c r="B100" s="15">
        <v>3901</v>
      </c>
      <c r="C100" s="16" t="s">
        <v>101</v>
      </c>
      <c r="D100" s="17">
        <v>60</v>
      </c>
      <c r="E100" s="17">
        <v>1</v>
      </c>
      <c r="F100" s="17">
        <f t="shared" si="8"/>
        <v>60</v>
      </c>
      <c r="G100" s="18">
        <v>5.2</v>
      </c>
      <c r="H100" s="18">
        <f t="shared" si="7"/>
        <v>74.2</v>
      </c>
      <c r="I100" s="19"/>
    </row>
    <row r="101" spans="1:9" ht="12.75">
      <c r="A101" s="14" t="s">
        <v>98</v>
      </c>
      <c r="B101" s="15">
        <v>5656</v>
      </c>
      <c r="C101" s="16" t="s">
        <v>102</v>
      </c>
      <c r="D101" s="17">
        <v>100</v>
      </c>
      <c r="E101" s="17">
        <v>1</v>
      </c>
      <c r="F101" s="17">
        <f t="shared" si="8"/>
        <v>100</v>
      </c>
      <c r="G101" s="18">
        <v>5.2</v>
      </c>
      <c r="H101" s="18">
        <f t="shared" si="7"/>
        <v>120.19999999999999</v>
      </c>
      <c r="I101" s="19"/>
    </row>
    <row r="102" spans="1:9" ht="12.75">
      <c r="A102" s="14" t="s">
        <v>98</v>
      </c>
      <c r="B102" s="15">
        <v>5658</v>
      </c>
      <c r="C102" s="16" t="s">
        <v>103</v>
      </c>
      <c r="D102" s="17">
        <v>100</v>
      </c>
      <c r="E102" s="17">
        <v>1</v>
      </c>
      <c r="F102" s="17">
        <f t="shared" si="8"/>
        <v>100</v>
      </c>
      <c r="G102" s="18">
        <v>5.2</v>
      </c>
      <c r="H102" s="18">
        <f t="shared" si="7"/>
        <v>120.19999999999999</v>
      </c>
      <c r="I102" s="19"/>
    </row>
    <row r="103" spans="1:9" ht="12.75">
      <c r="A103" s="14" t="s">
        <v>98</v>
      </c>
      <c r="B103" s="15" t="s">
        <v>104</v>
      </c>
      <c r="C103" s="16" t="s">
        <v>105</v>
      </c>
      <c r="D103" s="17">
        <v>20</v>
      </c>
      <c r="E103" s="17">
        <v>1</v>
      </c>
      <c r="F103" s="17">
        <f t="shared" si="8"/>
        <v>20</v>
      </c>
      <c r="G103" s="18">
        <v>5.2</v>
      </c>
      <c r="H103" s="18">
        <f t="shared" si="7"/>
        <v>28.2</v>
      </c>
      <c r="I103" s="19"/>
    </row>
    <row r="104" spans="1:10" ht="12.75">
      <c r="A104" s="14" t="s">
        <v>98</v>
      </c>
      <c r="B104" s="44">
        <v>7510</v>
      </c>
      <c r="C104" s="16" t="s">
        <v>106</v>
      </c>
      <c r="D104" s="17">
        <v>20</v>
      </c>
      <c r="E104" s="17">
        <v>1</v>
      </c>
      <c r="F104" s="17">
        <f t="shared" si="8"/>
        <v>20</v>
      </c>
      <c r="G104" s="18">
        <v>5.2</v>
      </c>
      <c r="H104" s="18">
        <f t="shared" si="7"/>
        <v>28.2</v>
      </c>
      <c r="I104" s="19"/>
      <c r="J104" s="6" t="s">
        <v>196</v>
      </c>
    </row>
    <row r="105" spans="1:9" ht="12.75">
      <c r="A105" s="14" t="s">
        <v>98</v>
      </c>
      <c r="B105" s="15">
        <v>7536</v>
      </c>
      <c r="C105" s="16" t="s">
        <v>107</v>
      </c>
      <c r="D105" s="17">
        <v>37</v>
      </c>
      <c r="E105" s="17">
        <v>1</v>
      </c>
      <c r="F105" s="17">
        <f t="shared" si="8"/>
        <v>37</v>
      </c>
      <c r="G105" s="18">
        <v>5.2</v>
      </c>
      <c r="H105" s="18">
        <f t="shared" si="7"/>
        <v>47.75</v>
      </c>
      <c r="I105" s="19"/>
    </row>
    <row r="106" spans="1:9" ht="12.75">
      <c r="A106" s="14" t="s">
        <v>98</v>
      </c>
      <c r="B106" s="15">
        <v>7537</v>
      </c>
      <c r="C106" s="16" t="s">
        <v>108</v>
      </c>
      <c r="D106" s="17">
        <v>34</v>
      </c>
      <c r="E106" s="17">
        <v>1</v>
      </c>
      <c r="F106" s="17">
        <f t="shared" si="8"/>
        <v>34</v>
      </c>
      <c r="G106" s="18">
        <v>5.2</v>
      </c>
      <c r="H106" s="18">
        <f t="shared" si="7"/>
        <v>44.3</v>
      </c>
      <c r="I106" s="19"/>
    </row>
    <row r="107" spans="1:9" ht="12.75">
      <c r="A107" s="14" t="s">
        <v>98</v>
      </c>
      <c r="B107" s="15">
        <v>8146</v>
      </c>
      <c r="C107" s="16" t="s">
        <v>109</v>
      </c>
      <c r="D107" s="17">
        <v>34</v>
      </c>
      <c r="E107" s="17">
        <v>1</v>
      </c>
      <c r="F107" s="17">
        <f t="shared" si="8"/>
        <v>34</v>
      </c>
      <c r="G107" s="18">
        <v>5.2</v>
      </c>
      <c r="H107" s="18">
        <f aca="true" t="shared" si="9" ref="H107:H112">IF(D107="",0,F107*1.15+G107*E107)</f>
        <v>44.3</v>
      </c>
      <c r="I107" s="19"/>
    </row>
    <row r="108" spans="1:9" ht="12.75">
      <c r="A108" s="14" t="s">
        <v>98</v>
      </c>
      <c r="B108" s="15" t="s">
        <v>110</v>
      </c>
      <c r="C108" s="49" t="s">
        <v>111</v>
      </c>
      <c r="D108" s="50">
        <v>37</v>
      </c>
      <c r="E108" s="50">
        <v>1</v>
      </c>
      <c r="F108" s="17">
        <f t="shared" si="8"/>
        <v>37</v>
      </c>
      <c r="G108" s="18">
        <v>5.2</v>
      </c>
      <c r="H108" s="18">
        <f t="shared" si="9"/>
        <v>47.75</v>
      </c>
      <c r="I108" s="19"/>
    </row>
    <row r="109" spans="1:9" ht="12.75">
      <c r="A109" s="14" t="s">
        <v>98</v>
      </c>
      <c r="B109" s="20">
        <v>8462</v>
      </c>
      <c r="C109" s="17" t="s">
        <v>112</v>
      </c>
      <c r="D109" s="17"/>
      <c r="E109" s="17"/>
      <c r="F109" s="17">
        <f t="shared" si="8"/>
        <v>0</v>
      </c>
      <c r="G109" s="18"/>
      <c r="H109" s="18">
        <f t="shared" si="9"/>
        <v>0</v>
      </c>
      <c r="I109" s="19"/>
    </row>
    <row r="110" spans="1:9" s="25" customFormat="1" ht="12.75">
      <c r="A110" s="14" t="s">
        <v>98</v>
      </c>
      <c r="B110" s="20">
        <v>8463</v>
      </c>
      <c r="C110" s="17" t="s">
        <v>113</v>
      </c>
      <c r="D110" s="17"/>
      <c r="E110" s="17"/>
      <c r="F110" s="17">
        <f t="shared" si="8"/>
        <v>0</v>
      </c>
      <c r="G110" s="18"/>
      <c r="H110" s="18">
        <f t="shared" si="9"/>
        <v>0</v>
      </c>
      <c r="I110" s="40"/>
    </row>
    <row r="111" spans="1:9" ht="12.75">
      <c r="A111" s="14" t="s">
        <v>98</v>
      </c>
      <c r="B111" s="20">
        <v>8464</v>
      </c>
      <c r="C111" s="17" t="s">
        <v>114</v>
      </c>
      <c r="D111" s="17"/>
      <c r="E111" s="17"/>
      <c r="F111" s="17">
        <f t="shared" si="8"/>
        <v>0</v>
      </c>
      <c r="G111" s="18"/>
      <c r="H111" s="18">
        <f t="shared" si="9"/>
        <v>0</v>
      </c>
      <c r="I111" s="19"/>
    </row>
    <row r="112" spans="1:9" ht="12.75">
      <c r="A112" s="14" t="s">
        <v>98</v>
      </c>
      <c r="B112" s="20">
        <v>8465</v>
      </c>
      <c r="C112" s="17" t="s">
        <v>115</v>
      </c>
      <c r="D112" s="17"/>
      <c r="E112" s="17"/>
      <c r="F112" s="17">
        <f t="shared" si="8"/>
        <v>0</v>
      </c>
      <c r="G112" s="18"/>
      <c r="H112" s="18">
        <f t="shared" si="9"/>
        <v>0</v>
      </c>
      <c r="I112" s="19"/>
    </row>
    <row r="113" spans="1:10" ht="13.5" thickBot="1">
      <c r="A113" s="26" t="s">
        <v>33</v>
      </c>
      <c r="B113" s="27" t="s">
        <v>34</v>
      </c>
      <c r="C113" s="28"/>
      <c r="D113" s="29"/>
      <c r="E113" s="29"/>
      <c r="F113" s="29"/>
      <c r="G113" s="30"/>
      <c r="H113" s="29">
        <f>SUM(H98:H112)</f>
        <v>703.4999999999999</v>
      </c>
      <c r="I113" s="31">
        <v>837</v>
      </c>
      <c r="J113" s="31">
        <f>I113-H113</f>
        <v>133.5000000000001</v>
      </c>
    </row>
    <row r="114" spans="1:6" ht="7.5" customHeight="1" thickBot="1">
      <c r="A114" s="32"/>
      <c r="B114" s="33" t="s">
        <v>35</v>
      </c>
      <c r="C114" s="34"/>
      <c r="D114" s="35"/>
      <c r="E114" s="34"/>
      <c r="F114" s="32"/>
    </row>
    <row r="115" spans="1:9" ht="12.75">
      <c r="A115" s="36" t="s">
        <v>116</v>
      </c>
      <c r="B115" s="37">
        <v>7664</v>
      </c>
      <c r="C115" s="38" t="s">
        <v>117</v>
      </c>
      <c r="D115" s="11">
        <v>17</v>
      </c>
      <c r="E115" s="11">
        <v>1</v>
      </c>
      <c r="F115" s="11">
        <f>D115*E115</f>
        <v>17</v>
      </c>
      <c r="G115" s="12">
        <v>5.2</v>
      </c>
      <c r="H115" s="12">
        <f>IF(D115="",0,F115*1.15+G115*E115)</f>
        <v>24.749999999999996</v>
      </c>
      <c r="I115" s="39"/>
    </row>
    <row r="116" spans="1:9" ht="12.75">
      <c r="A116" s="14" t="s">
        <v>116</v>
      </c>
      <c r="B116" s="15">
        <v>8480</v>
      </c>
      <c r="C116" s="16" t="s">
        <v>118</v>
      </c>
      <c r="D116" s="17">
        <v>53</v>
      </c>
      <c r="E116" s="17">
        <v>1</v>
      </c>
      <c r="F116" s="17">
        <f>D116*E116</f>
        <v>53</v>
      </c>
      <c r="G116" s="18">
        <v>5.2</v>
      </c>
      <c r="H116" s="18">
        <f>IF(D116="",0,F116*1.15+G116*E116)</f>
        <v>66.14999999999999</v>
      </c>
      <c r="I116" s="19"/>
    </row>
    <row r="117" spans="1:9" ht="13.5" thickBot="1">
      <c r="A117" s="26" t="s">
        <v>33</v>
      </c>
      <c r="B117" s="27" t="s">
        <v>34</v>
      </c>
      <c r="C117" s="28"/>
      <c r="D117" s="29"/>
      <c r="E117" s="29"/>
      <c r="F117" s="29"/>
      <c r="G117" s="30"/>
      <c r="H117" s="29">
        <f>SUM(H115:H116)</f>
        <v>90.89999999999999</v>
      </c>
      <c r="I117" s="31">
        <v>91</v>
      </c>
    </row>
    <row r="118" spans="1:6" ht="6" customHeight="1" thickBot="1">
      <c r="A118" s="32"/>
      <c r="B118" s="33" t="s">
        <v>35</v>
      </c>
      <c r="C118" s="34"/>
      <c r="D118" s="35"/>
      <c r="E118" s="34"/>
      <c r="F118" s="32">
        <v>0</v>
      </c>
    </row>
    <row r="119" spans="1:9" ht="12.75">
      <c r="A119" s="36" t="s">
        <v>119</v>
      </c>
      <c r="B119" s="37">
        <v>5658</v>
      </c>
      <c r="C119" s="38" t="s">
        <v>103</v>
      </c>
      <c r="D119" s="11">
        <v>100</v>
      </c>
      <c r="E119" s="11">
        <v>1</v>
      </c>
      <c r="F119" s="11">
        <f aca="true" t="shared" si="10" ref="F119:F124">D119*E119</f>
        <v>100</v>
      </c>
      <c r="G119" s="12">
        <v>5.2</v>
      </c>
      <c r="H119" s="12">
        <f aca="true" t="shared" si="11" ref="H119:H124">IF(D119="",0,F119*1.15+G119*E119)</f>
        <v>120.19999999999999</v>
      </c>
      <c r="I119" s="39"/>
    </row>
    <row r="120" spans="1:9" ht="12.75">
      <c r="A120" s="14" t="s">
        <v>119</v>
      </c>
      <c r="B120" s="15">
        <v>7026</v>
      </c>
      <c r="C120" s="16" t="s">
        <v>120</v>
      </c>
      <c r="D120" s="17">
        <v>23</v>
      </c>
      <c r="E120" s="17">
        <v>1</v>
      </c>
      <c r="F120" s="17">
        <f t="shared" si="10"/>
        <v>23</v>
      </c>
      <c r="G120" s="18">
        <v>5.2</v>
      </c>
      <c r="H120" s="18">
        <f t="shared" si="11"/>
        <v>31.65</v>
      </c>
      <c r="I120" s="19"/>
    </row>
    <row r="121" spans="1:9" s="25" customFormat="1" ht="12.75">
      <c r="A121" s="14" t="s">
        <v>119</v>
      </c>
      <c r="B121" s="15">
        <v>7039</v>
      </c>
      <c r="C121" s="16" t="s">
        <v>121</v>
      </c>
      <c r="D121" s="17">
        <v>23</v>
      </c>
      <c r="E121" s="17">
        <v>1</v>
      </c>
      <c r="F121" s="17">
        <f t="shared" si="10"/>
        <v>23</v>
      </c>
      <c r="G121" s="18">
        <v>5.2</v>
      </c>
      <c r="H121" s="18">
        <f t="shared" si="11"/>
        <v>31.65</v>
      </c>
      <c r="I121" s="40"/>
    </row>
    <row r="122" spans="1:9" ht="12.75">
      <c r="A122" s="14" t="s">
        <v>119</v>
      </c>
      <c r="B122" s="15">
        <v>8105</v>
      </c>
      <c r="C122" s="16" t="s">
        <v>122</v>
      </c>
      <c r="D122" s="17">
        <v>150</v>
      </c>
      <c r="E122" s="17">
        <v>1</v>
      </c>
      <c r="F122" s="17">
        <f t="shared" si="10"/>
        <v>150</v>
      </c>
      <c r="G122" s="18">
        <v>5.2</v>
      </c>
      <c r="H122" s="18">
        <f t="shared" si="11"/>
        <v>177.7</v>
      </c>
      <c r="I122" s="19"/>
    </row>
    <row r="123" spans="1:9" ht="12.75">
      <c r="A123" s="14" t="s">
        <v>119</v>
      </c>
      <c r="B123" s="15">
        <v>8106</v>
      </c>
      <c r="C123" s="16" t="s">
        <v>123</v>
      </c>
      <c r="D123" s="17">
        <v>150</v>
      </c>
      <c r="E123" s="17">
        <v>1</v>
      </c>
      <c r="F123" s="17">
        <f t="shared" si="10"/>
        <v>150</v>
      </c>
      <c r="G123" s="18">
        <v>5.2</v>
      </c>
      <c r="H123" s="18">
        <f t="shared" si="11"/>
        <v>177.7</v>
      </c>
      <c r="I123" s="19"/>
    </row>
    <row r="124" spans="1:9" ht="12.75">
      <c r="A124" s="14" t="s">
        <v>119</v>
      </c>
      <c r="B124" s="15">
        <v>8107</v>
      </c>
      <c r="C124" s="16" t="s">
        <v>124</v>
      </c>
      <c r="D124" s="17">
        <v>150</v>
      </c>
      <c r="E124" s="17">
        <v>1</v>
      </c>
      <c r="F124" s="17">
        <f t="shared" si="10"/>
        <v>150</v>
      </c>
      <c r="G124" s="18">
        <v>5.2</v>
      </c>
      <c r="H124" s="18">
        <f t="shared" si="11"/>
        <v>177.7</v>
      </c>
      <c r="I124" s="19"/>
    </row>
    <row r="125" spans="1:9" ht="13.5" thickBot="1">
      <c r="A125" s="26" t="s">
        <v>33</v>
      </c>
      <c r="B125" s="27" t="s">
        <v>34</v>
      </c>
      <c r="C125" s="28"/>
      <c r="D125" s="29"/>
      <c r="E125" s="29"/>
      <c r="F125" s="29"/>
      <c r="G125" s="30"/>
      <c r="H125" s="29">
        <f>SUM(H119:H124)</f>
        <v>716.5999999999999</v>
      </c>
      <c r="I125" s="31">
        <v>718</v>
      </c>
    </row>
    <row r="126" spans="1:6" ht="6.75" customHeight="1" thickBot="1">
      <c r="A126" s="32"/>
      <c r="B126" s="33" t="s">
        <v>35</v>
      </c>
      <c r="C126" s="34"/>
      <c r="D126" s="35"/>
      <c r="E126" s="34"/>
      <c r="F126" s="32"/>
    </row>
    <row r="127" spans="1:9" ht="12.75">
      <c r="A127" s="14" t="s">
        <v>126</v>
      </c>
      <c r="B127" s="41">
        <v>2470</v>
      </c>
      <c r="C127" s="11" t="s">
        <v>125</v>
      </c>
      <c r="D127" s="11"/>
      <c r="E127" s="11">
        <v>1</v>
      </c>
      <c r="F127" s="11">
        <f aca="true" t="shared" si="12" ref="F127:F145">D127*E127</f>
        <v>0</v>
      </c>
      <c r="G127" s="12"/>
      <c r="H127" s="12">
        <f aca="true" t="shared" si="13" ref="H127:H145">IF(D127="",0,F127*1.15+G127*E127)</f>
        <v>0</v>
      </c>
      <c r="I127" s="39"/>
    </row>
    <row r="128" spans="1:9" ht="12.75">
      <c r="A128" s="14" t="s">
        <v>126</v>
      </c>
      <c r="B128" s="20">
        <v>2470</v>
      </c>
      <c r="C128" s="17" t="s">
        <v>125</v>
      </c>
      <c r="D128" s="17"/>
      <c r="E128" s="17">
        <v>1</v>
      </c>
      <c r="F128" s="17">
        <f t="shared" si="12"/>
        <v>0</v>
      </c>
      <c r="G128" s="18"/>
      <c r="H128" s="18">
        <f t="shared" si="13"/>
        <v>0</v>
      </c>
      <c r="I128" s="19"/>
    </row>
    <row r="129" spans="1:9" ht="12.75">
      <c r="A129" s="14" t="s">
        <v>126</v>
      </c>
      <c r="B129" s="15">
        <v>2471</v>
      </c>
      <c r="C129" s="16" t="s">
        <v>127</v>
      </c>
      <c r="D129" s="17">
        <v>28</v>
      </c>
      <c r="E129" s="17">
        <v>1</v>
      </c>
      <c r="F129" s="17">
        <f t="shared" si="12"/>
        <v>28</v>
      </c>
      <c r="G129" s="18">
        <v>5.2</v>
      </c>
      <c r="H129" s="18">
        <f t="shared" si="13"/>
        <v>37.4</v>
      </c>
      <c r="I129" s="19"/>
    </row>
    <row r="130" spans="1:9" ht="12.75">
      <c r="A130" s="14" t="s">
        <v>126</v>
      </c>
      <c r="B130" s="15">
        <v>6948</v>
      </c>
      <c r="C130" s="16" t="s">
        <v>128</v>
      </c>
      <c r="D130" s="17">
        <v>180</v>
      </c>
      <c r="E130" s="17">
        <v>1</v>
      </c>
      <c r="F130" s="17">
        <f t="shared" si="12"/>
        <v>180</v>
      </c>
      <c r="G130" s="18">
        <v>5.2</v>
      </c>
      <c r="H130" s="18">
        <f t="shared" si="13"/>
        <v>212.19999999999996</v>
      </c>
      <c r="I130" s="19"/>
    </row>
    <row r="131" spans="1:9" ht="12.75">
      <c r="A131" s="14" t="s">
        <v>126</v>
      </c>
      <c r="B131" s="15">
        <v>7057</v>
      </c>
      <c r="C131" s="23" t="s">
        <v>129</v>
      </c>
      <c r="D131" s="24">
        <v>58</v>
      </c>
      <c r="E131" s="17">
        <v>1</v>
      </c>
      <c r="F131" s="17">
        <f t="shared" si="12"/>
        <v>58</v>
      </c>
      <c r="G131" s="18">
        <v>5.2</v>
      </c>
      <c r="H131" s="18">
        <f t="shared" si="13"/>
        <v>71.89999999999999</v>
      </c>
      <c r="I131" s="19"/>
    </row>
    <row r="132" spans="1:9" ht="12.75">
      <c r="A132" s="14" t="s">
        <v>126</v>
      </c>
      <c r="B132" s="15">
        <v>7157</v>
      </c>
      <c r="C132" s="23" t="s">
        <v>130</v>
      </c>
      <c r="D132" s="24">
        <v>135</v>
      </c>
      <c r="E132" s="17">
        <v>1</v>
      </c>
      <c r="F132" s="17">
        <f t="shared" si="12"/>
        <v>135</v>
      </c>
      <c r="G132" s="18">
        <v>5.2</v>
      </c>
      <c r="H132" s="18">
        <f t="shared" si="13"/>
        <v>160.45</v>
      </c>
      <c r="I132" s="19"/>
    </row>
    <row r="133" spans="1:9" ht="12.75">
      <c r="A133" s="14" t="s">
        <v>126</v>
      </c>
      <c r="B133" s="15">
        <v>7194</v>
      </c>
      <c r="C133" s="23" t="s">
        <v>131</v>
      </c>
      <c r="D133" s="24">
        <v>47</v>
      </c>
      <c r="E133" s="17">
        <v>1</v>
      </c>
      <c r="F133" s="17">
        <f t="shared" si="12"/>
        <v>47</v>
      </c>
      <c r="G133" s="18">
        <v>5.2</v>
      </c>
      <c r="H133" s="18">
        <f t="shared" si="13"/>
        <v>59.25</v>
      </c>
      <c r="I133" s="19"/>
    </row>
    <row r="134" spans="1:9" ht="12.75">
      <c r="A134" s="14" t="s">
        <v>126</v>
      </c>
      <c r="B134" s="15">
        <v>7195</v>
      </c>
      <c r="C134" s="23" t="s">
        <v>87</v>
      </c>
      <c r="D134" s="24">
        <v>47</v>
      </c>
      <c r="E134" s="17">
        <v>1</v>
      </c>
      <c r="F134" s="17">
        <f t="shared" si="12"/>
        <v>47</v>
      </c>
      <c r="G134" s="18">
        <v>5.2</v>
      </c>
      <c r="H134" s="18">
        <f t="shared" si="13"/>
        <v>59.25</v>
      </c>
      <c r="I134" s="19"/>
    </row>
    <row r="135" spans="1:9" ht="12.75">
      <c r="A135" s="14" t="s">
        <v>126</v>
      </c>
      <c r="B135" s="15">
        <v>7197</v>
      </c>
      <c r="C135" s="23" t="s">
        <v>132</v>
      </c>
      <c r="D135" s="24">
        <v>47</v>
      </c>
      <c r="E135" s="17">
        <v>1</v>
      </c>
      <c r="F135" s="17">
        <f t="shared" si="12"/>
        <v>47</v>
      </c>
      <c r="G135" s="18">
        <v>5.2</v>
      </c>
      <c r="H135" s="18">
        <f t="shared" si="13"/>
        <v>59.25</v>
      </c>
      <c r="I135" s="19"/>
    </row>
    <row r="136" spans="1:9" ht="12.75">
      <c r="A136" s="14" t="s">
        <v>126</v>
      </c>
      <c r="B136" s="15">
        <v>7197</v>
      </c>
      <c r="C136" s="16" t="s">
        <v>132</v>
      </c>
      <c r="D136" s="17">
        <v>47</v>
      </c>
      <c r="E136" s="17">
        <v>1</v>
      </c>
      <c r="F136" s="17">
        <f t="shared" si="12"/>
        <v>47</v>
      </c>
      <c r="G136" s="18">
        <v>5.2</v>
      </c>
      <c r="H136" s="18">
        <f t="shared" si="13"/>
        <v>59.25</v>
      </c>
      <c r="I136" s="19"/>
    </row>
    <row r="137" spans="1:9" ht="12.75">
      <c r="A137" s="14" t="s">
        <v>126</v>
      </c>
      <c r="B137" s="15">
        <v>7451</v>
      </c>
      <c r="C137" s="16" t="s">
        <v>133</v>
      </c>
      <c r="D137" s="17">
        <v>47</v>
      </c>
      <c r="E137" s="17">
        <v>1</v>
      </c>
      <c r="F137" s="17">
        <f t="shared" si="12"/>
        <v>47</v>
      </c>
      <c r="G137" s="18">
        <v>5.2</v>
      </c>
      <c r="H137" s="18">
        <f t="shared" si="13"/>
        <v>59.25</v>
      </c>
      <c r="I137" s="19"/>
    </row>
    <row r="138" spans="1:9" ht="12.75">
      <c r="A138" s="14" t="s">
        <v>126</v>
      </c>
      <c r="B138" s="15">
        <v>7670</v>
      </c>
      <c r="C138" s="16" t="s">
        <v>134</v>
      </c>
      <c r="D138" s="17">
        <v>50</v>
      </c>
      <c r="E138" s="17">
        <v>1</v>
      </c>
      <c r="F138" s="17">
        <f t="shared" si="12"/>
        <v>50</v>
      </c>
      <c r="G138" s="18">
        <v>5.2</v>
      </c>
      <c r="H138" s="18">
        <f t="shared" si="13"/>
        <v>62.699999999999996</v>
      </c>
      <c r="I138" s="19"/>
    </row>
    <row r="139" spans="1:9" ht="12.75">
      <c r="A139" s="14" t="s">
        <v>126</v>
      </c>
      <c r="B139" s="15">
        <v>8023</v>
      </c>
      <c r="C139" s="16" t="s">
        <v>135</v>
      </c>
      <c r="D139" s="17">
        <v>23</v>
      </c>
      <c r="E139" s="17">
        <v>1</v>
      </c>
      <c r="F139" s="17">
        <f t="shared" si="12"/>
        <v>23</v>
      </c>
      <c r="G139" s="18">
        <v>5.2</v>
      </c>
      <c r="H139" s="18">
        <f t="shared" si="13"/>
        <v>31.65</v>
      </c>
      <c r="I139" s="19"/>
    </row>
    <row r="140" spans="1:9" ht="12.75">
      <c r="A140" s="14" t="s">
        <v>126</v>
      </c>
      <c r="B140" s="15">
        <v>8093</v>
      </c>
      <c r="C140" s="16" t="s">
        <v>91</v>
      </c>
      <c r="D140" s="17">
        <v>20</v>
      </c>
      <c r="E140" s="17">
        <v>1</v>
      </c>
      <c r="F140" s="17">
        <f t="shared" si="12"/>
        <v>20</v>
      </c>
      <c r="G140" s="18">
        <v>5.2</v>
      </c>
      <c r="H140" s="18">
        <f t="shared" si="13"/>
        <v>28.2</v>
      </c>
      <c r="I140" s="19"/>
    </row>
    <row r="141" spans="1:9" ht="12.75">
      <c r="A141" s="14" t="s">
        <v>126</v>
      </c>
      <c r="B141" s="15">
        <v>8093</v>
      </c>
      <c r="C141" s="16" t="s">
        <v>91</v>
      </c>
      <c r="D141" s="17">
        <v>20</v>
      </c>
      <c r="E141" s="17">
        <v>1</v>
      </c>
      <c r="F141" s="17">
        <f t="shared" si="12"/>
        <v>20</v>
      </c>
      <c r="G141" s="18">
        <v>5.2</v>
      </c>
      <c r="H141" s="18">
        <f t="shared" si="13"/>
        <v>28.2</v>
      </c>
      <c r="I141" s="19"/>
    </row>
    <row r="142" spans="1:9" ht="12.75">
      <c r="A142" s="14" t="s">
        <v>126</v>
      </c>
      <c r="B142" s="15">
        <v>8145</v>
      </c>
      <c r="C142" s="16" t="s">
        <v>136</v>
      </c>
      <c r="D142" s="17">
        <v>37</v>
      </c>
      <c r="E142" s="17">
        <v>1</v>
      </c>
      <c r="F142" s="17">
        <f t="shared" si="12"/>
        <v>37</v>
      </c>
      <c r="G142" s="18">
        <v>5.2</v>
      </c>
      <c r="H142" s="18">
        <f t="shared" si="13"/>
        <v>47.75</v>
      </c>
      <c r="I142" s="19"/>
    </row>
    <row r="143" spans="1:9" ht="12.75">
      <c r="A143" s="14" t="s">
        <v>126</v>
      </c>
      <c r="B143" s="20">
        <v>8208</v>
      </c>
      <c r="C143" s="17" t="s">
        <v>137</v>
      </c>
      <c r="D143" s="17"/>
      <c r="E143" s="17"/>
      <c r="F143" s="17">
        <f t="shared" si="12"/>
        <v>0</v>
      </c>
      <c r="G143" s="18"/>
      <c r="H143" s="18">
        <f t="shared" si="13"/>
        <v>0</v>
      </c>
      <c r="I143" s="19"/>
    </row>
    <row r="144" spans="1:9" ht="12.75">
      <c r="A144" s="14" t="s">
        <v>126</v>
      </c>
      <c r="B144" s="15" t="s">
        <v>138</v>
      </c>
      <c r="C144" s="23" t="s">
        <v>139</v>
      </c>
      <c r="D144" s="24">
        <v>36</v>
      </c>
      <c r="E144" s="17">
        <v>1</v>
      </c>
      <c r="F144" s="17">
        <f t="shared" si="12"/>
        <v>36</v>
      </c>
      <c r="G144" s="18">
        <v>5.2</v>
      </c>
      <c r="H144" s="18">
        <f t="shared" si="13"/>
        <v>46.6</v>
      </c>
      <c r="I144" s="19"/>
    </row>
    <row r="145" spans="1:9" ht="12.75">
      <c r="A145" s="14" t="s">
        <v>126</v>
      </c>
      <c r="B145" s="15" t="s">
        <v>140</v>
      </c>
      <c r="C145" s="23" t="s">
        <v>141</v>
      </c>
      <c r="D145" s="24">
        <v>36</v>
      </c>
      <c r="E145" s="17">
        <v>1</v>
      </c>
      <c r="F145" s="17">
        <f t="shared" si="12"/>
        <v>36</v>
      </c>
      <c r="G145" s="18">
        <v>5.2</v>
      </c>
      <c r="H145" s="18">
        <f t="shared" si="13"/>
        <v>46.6</v>
      </c>
      <c r="I145" s="19"/>
    </row>
    <row r="146" spans="1:10" ht="13.5" thickBot="1">
      <c r="A146" s="26" t="s">
        <v>33</v>
      </c>
      <c r="B146" s="27" t="s">
        <v>34</v>
      </c>
      <c r="C146" s="28"/>
      <c r="D146" s="29"/>
      <c r="E146" s="29"/>
      <c r="F146" s="29"/>
      <c r="G146" s="30"/>
      <c r="H146" s="29">
        <f>SUM(H127:H145)</f>
        <v>1069.9</v>
      </c>
      <c r="I146" s="31">
        <v>1134</v>
      </c>
      <c r="J146" s="51">
        <f>I146-H146</f>
        <v>64.09999999999991</v>
      </c>
    </row>
    <row r="147" spans="1:6" ht="13.5" thickBot="1">
      <c r="A147" s="32"/>
      <c r="B147" s="33" t="s">
        <v>35</v>
      </c>
      <c r="C147" s="34"/>
      <c r="D147" s="35"/>
      <c r="E147" s="34"/>
      <c r="F147" s="32"/>
    </row>
    <row r="148" spans="1:9" ht="12.75">
      <c r="A148" s="7" t="s">
        <v>142</v>
      </c>
      <c r="B148" s="37">
        <v>5556</v>
      </c>
      <c r="C148" s="9" t="s">
        <v>11</v>
      </c>
      <c r="D148" s="10">
        <v>53</v>
      </c>
      <c r="E148" s="11">
        <v>1</v>
      </c>
      <c r="F148" s="11">
        <f aca="true" t="shared" si="14" ref="F148:F176">D148*E148</f>
        <v>53</v>
      </c>
      <c r="G148" s="12">
        <v>5.2</v>
      </c>
      <c r="H148" s="12">
        <f aca="true" t="shared" si="15" ref="H148:H176">IF(D148="",0,F148*1.15+G148*E148)</f>
        <v>66.14999999999999</v>
      </c>
      <c r="I148" s="39"/>
    </row>
    <row r="149" spans="1:9" ht="12.75">
      <c r="A149" s="21" t="s">
        <v>142</v>
      </c>
      <c r="B149" s="15">
        <v>5557</v>
      </c>
      <c r="C149" s="23" t="s">
        <v>143</v>
      </c>
      <c r="D149" s="24">
        <v>53</v>
      </c>
      <c r="E149" s="17">
        <v>1</v>
      </c>
      <c r="F149" s="17">
        <f t="shared" si="14"/>
        <v>53</v>
      </c>
      <c r="G149" s="18">
        <v>5.2</v>
      </c>
      <c r="H149" s="18">
        <f t="shared" si="15"/>
        <v>66.14999999999999</v>
      </c>
      <c r="I149" s="19"/>
    </row>
    <row r="150" spans="1:9" ht="12.75">
      <c r="A150" s="21" t="s">
        <v>142</v>
      </c>
      <c r="B150" s="15">
        <v>5558</v>
      </c>
      <c r="C150" s="23" t="s">
        <v>144</v>
      </c>
      <c r="D150" s="24">
        <v>53</v>
      </c>
      <c r="E150" s="17">
        <v>1</v>
      </c>
      <c r="F150" s="17">
        <f t="shared" si="14"/>
        <v>53</v>
      </c>
      <c r="G150" s="18">
        <v>5.2</v>
      </c>
      <c r="H150" s="18">
        <f t="shared" si="15"/>
        <v>66.14999999999999</v>
      </c>
      <c r="I150" s="19"/>
    </row>
    <row r="151" spans="1:9" ht="12.75">
      <c r="A151" s="14" t="s">
        <v>142</v>
      </c>
      <c r="B151" s="15">
        <v>5627</v>
      </c>
      <c r="C151" s="16" t="s">
        <v>145</v>
      </c>
      <c r="D151" s="17">
        <v>140</v>
      </c>
      <c r="E151" s="17">
        <v>1</v>
      </c>
      <c r="F151" s="17">
        <f t="shared" si="14"/>
        <v>140</v>
      </c>
      <c r="G151" s="18">
        <v>5.2</v>
      </c>
      <c r="H151" s="18">
        <f t="shared" si="15"/>
        <v>166.2</v>
      </c>
      <c r="I151" s="19"/>
    </row>
    <row r="152" spans="1:9" ht="12.75">
      <c r="A152" s="14" t="s">
        <v>142</v>
      </c>
      <c r="B152" s="15">
        <v>5630</v>
      </c>
      <c r="C152" s="16" t="s">
        <v>146</v>
      </c>
      <c r="D152" s="17">
        <v>250</v>
      </c>
      <c r="E152" s="17">
        <v>1</v>
      </c>
      <c r="F152" s="17">
        <f t="shared" si="14"/>
        <v>250</v>
      </c>
      <c r="G152" s="18">
        <v>5.2</v>
      </c>
      <c r="H152" s="18">
        <f t="shared" si="15"/>
        <v>292.7</v>
      </c>
      <c r="I152" s="19"/>
    </row>
    <row r="153" spans="1:9" ht="12.75">
      <c r="A153" s="14" t="s">
        <v>142</v>
      </c>
      <c r="B153" s="15">
        <v>5631</v>
      </c>
      <c r="C153" s="16" t="s">
        <v>147</v>
      </c>
      <c r="D153" s="17">
        <v>250</v>
      </c>
      <c r="E153" s="17">
        <v>1</v>
      </c>
      <c r="F153" s="17">
        <f t="shared" si="14"/>
        <v>250</v>
      </c>
      <c r="G153" s="18">
        <v>5.2</v>
      </c>
      <c r="H153" s="18">
        <f t="shared" si="15"/>
        <v>292.7</v>
      </c>
      <c r="I153" s="19"/>
    </row>
    <row r="154" spans="1:9" ht="12.75">
      <c r="A154" s="14" t="s">
        <v>142</v>
      </c>
      <c r="B154" s="15">
        <v>5687</v>
      </c>
      <c r="C154" s="16" t="s">
        <v>148</v>
      </c>
      <c r="D154" s="17">
        <v>92</v>
      </c>
      <c r="E154" s="17">
        <v>1</v>
      </c>
      <c r="F154" s="17">
        <f t="shared" si="14"/>
        <v>92</v>
      </c>
      <c r="G154" s="18">
        <v>5.2</v>
      </c>
      <c r="H154" s="18">
        <f t="shared" si="15"/>
        <v>111</v>
      </c>
      <c r="I154" s="19"/>
    </row>
    <row r="155" spans="1:9" ht="12.75">
      <c r="A155" s="14" t="s">
        <v>142</v>
      </c>
      <c r="B155" s="15">
        <v>5974</v>
      </c>
      <c r="C155" s="16" t="s">
        <v>149</v>
      </c>
      <c r="D155" s="17">
        <v>60</v>
      </c>
      <c r="E155" s="17">
        <v>1</v>
      </c>
      <c r="F155" s="17">
        <f t="shared" si="14"/>
        <v>60</v>
      </c>
      <c r="G155" s="18">
        <v>5.2</v>
      </c>
      <c r="H155" s="18">
        <f t="shared" si="15"/>
        <v>74.2</v>
      </c>
      <c r="I155" s="19"/>
    </row>
    <row r="156" spans="1:9" ht="12.75">
      <c r="A156" s="14" t="s">
        <v>142</v>
      </c>
      <c r="B156" s="15">
        <v>5975</v>
      </c>
      <c r="C156" s="16" t="s">
        <v>150</v>
      </c>
      <c r="D156" s="17">
        <v>60</v>
      </c>
      <c r="E156" s="17">
        <v>1</v>
      </c>
      <c r="F156" s="17">
        <f t="shared" si="14"/>
        <v>60</v>
      </c>
      <c r="G156" s="18">
        <v>5.2</v>
      </c>
      <c r="H156" s="18">
        <f t="shared" si="15"/>
        <v>74.2</v>
      </c>
      <c r="I156" s="19"/>
    </row>
    <row r="157" spans="1:9" ht="12.75">
      <c r="A157" s="14" t="s">
        <v>142</v>
      </c>
      <c r="B157" s="15">
        <v>5976</v>
      </c>
      <c r="C157" s="16" t="s">
        <v>38</v>
      </c>
      <c r="D157" s="17">
        <v>60</v>
      </c>
      <c r="E157" s="17">
        <v>1</v>
      </c>
      <c r="F157" s="17">
        <f t="shared" si="14"/>
        <v>60</v>
      </c>
      <c r="G157" s="18">
        <v>5.2</v>
      </c>
      <c r="H157" s="18">
        <f t="shared" si="15"/>
        <v>74.2</v>
      </c>
      <c r="I157" s="19"/>
    </row>
    <row r="158" spans="1:9" ht="12.75">
      <c r="A158" s="14" t="s">
        <v>142</v>
      </c>
      <c r="B158" s="15">
        <v>5977</v>
      </c>
      <c r="C158" s="16" t="s">
        <v>151</v>
      </c>
      <c r="D158" s="17">
        <v>60</v>
      </c>
      <c r="E158" s="17">
        <v>1</v>
      </c>
      <c r="F158" s="17">
        <f t="shared" si="14"/>
        <v>60</v>
      </c>
      <c r="G158" s="18">
        <v>5.2</v>
      </c>
      <c r="H158" s="18">
        <f t="shared" si="15"/>
        <v>74.2</v>
      </c>
      <c r="I158" s="19"/>
    </row>
    <row r="159" spans="1:9" ht="12.75">
      <c r="A159" s="14" t="s">
        <v>142</v>
      </c>
      <c r="B159" s="20">
        <v>6933</v>
      </c>
      <c r="C159" s="17" t="s">
        <v>152</v>
      </c>
      <c r="D159" s="17"/>
      <c r="E159" s="17">
        <v>1</v>
      </c>
      <c r="F159" s="17">
        <f t="shared" si="14"/>
        <v>0</v>
      </c>
      <c r="G159" s="18"/>
      <c r="H159" s="18">
        <f t="shared" si="15"/>
        <v>0</v>
      </c>
      <c r="I159" s="19"/>
    </row>
    <row r="160" spans="1:9" ht="12.75">
      <c r="A160" s="14" t="s">
        <v>142</v>
      </c>
      <c r="B160" s="20">
        <v>6939</v>
      </c>
      <c r="C160" s="17" t="s">
        <v>15</v>
      </c>
      <c r="D160" s="17"/>
      <c r="E160" s="17">
        <v>1</v>
      </c>
      <c r="F160" s="17">
        <f t="shared" si="14"/>
        <v>0</v>
      </c>
      <c r="G160" s="18"/>
      <c r="H160" s="18">
        <f t="shared" si="15"/>
        <v>0</v>
      </c>
      <c r="I160" s="19"/>
    </row>
    <row r="161" spans="1:9" ht="12.75">
      <c r="A161" s="14" t="s">
        <v>142</v>
      </c>
      <c r="B161" s="15">
        <v>7044</v>
      </c>
      <c r="C161" s="16" t="s">
        <v>153</v>
      </c>
      <c r="D161" s="17">
        <v>23</v>
      </c>
      <c r="E161" s="17">
        <v>1</v>
      </c>
      <c r="F161" s="17">
        <f t="shared" si="14"/>
        <v>23</v>
      </c>
      <c r="G161" s="18">
        <v>5.2</v>
      </c>
      <c r="H161" s="18">
        <f t="shared" si="15"/>
        <v>31.65</v>
      </c>
      <c r="I161" s="19"/>
    </row>
    <row r="162" spans="1:9" ht="12.75">
      <c r="A162" s="14" t="s">
        <v>142</v>
      </c>
      <c r="B162" s="15">
        <v>7045</v>
      </c>
      <c r="C162" s="16" t="s">
        <v>154</v>
      </c>
      <c r="D162" s="17">
        <v>23</v>
      </c>
      <c r="E162" s="17">
        <v>1</v>
      </c>
      <c r="F162" s="17">
        <f t="shared" si="14"/>
        <v>23</v>
      </c>
      <c r="G162" s="18">
        <v>5.2</v>
      </c>
      <c r="H162" s="18">
        <f t="shared" si="15"/>
        <v>31.65</v>
      </c>
      <c r="I162" s="19"/>
    </row>
    <row r="163" spans="1:9" ht="12.75">
      <c r="A163" s="14" t="s">
        <v>142</v>
      </c>
      <c r="B163" s="15">
        <v>7046</v>
      </c>
      <c r="C163" s="16" t="s">
        <v>155</v>
      </c>
      <c r="D163" s="17">
        <v>23</v>
      </c>
      <c r="E163" s="17">
        <v>1</v>
      </c>
      <c r="F163" s="17">
        <f t="shared" si="14"/>
        <v>23</v>
      </c>
      <c r="G163" s="18">
        <v>5.2</v>
      </c>
      <c r="H163" s="18">
        <f t="shared" si="15"/>
        <v>31.65</v>
      </c>
      <c r="I163" s="19"/>
    </row>
    <row r="164" spans="1:9" ht="12.75">
      <c r="A164" s="14" t="s">
        <v>142</v>
      </c>
      <c r="B164" s="15">
        <v>7047</v>
      </c>
      <c r="C164" s="16" t="s">
        <v>156</v>
      </c>
      <c r="D164" s="17">
        <v>23</v>
      </c>
      <c r="E164" s="17">
        <v>1</v>
      </c>
      <c r="F164" s="17">
        <f t="shared" si="14"/>
        <v>23</v>
      </c>
      <c r="G164" s="18">
        <v>5.2</v>
      </c>
      <c r="H164" s="18">
        <f t="shared" si="15"/>
        <v>31.65</v>
      </c>
      <c r="I164" s="19"/>
    </row>
    <row r="165" spans="1:9" ht="12.75">
      <c r="A165" s="14" t="s">
        <v>142</v>
      </c>
      <c r="B165" s="15">
        <v>7323</v>
      </c>
      <c r="C165" s="16" t="s">
        <v>88</v>
      </c>
      <c r="D165" s="17">
        <v>20</v>
      </c>
      <c r="E165" s="17">
        <v>1</v>
      </c>
      <c r="F165" s="17">
        <f t="shared" si="14"/>
        <v>20</v>
      </c>
      <c r="G165" s="18">
        <v>5.2</v>
      </c>
      <c r="H165" s="18">
        <f t="shared" si="15"/>
        <v>28.2</v>
      </c>
      <c r="I165" s="19"/>
    </row>
    <row r="166" spans="1:9" ht="12.75">
      <c r="A166" s="14" t="s">
        <v>142</v>
      </c>
      <c r="B166" s="15">
        <v>7654</v>
      </c>
      <c r="C166" s="16" t="s">
        <v>157</v>
      </c>
      <c r="D166" s="17">
        <v>23</v>
      </c>
      <c r="E166" s="17">
        <v>1</v>
      </c>
      <c r="F166" s="17">
        <f t="shared" si="14"/>
        <v>23</v>
      </c>
      <c r="G166" s="18">
        <v>5.2</v>
      </c>
      <c r="H166" s="18">
        <f t="shared" si="15"/>
        <v>31.65</v>
      </c>
      <c r="I166" s="19"/>
    </row>
    <row r="167" spans="1:9" ht="12.75">
      <c r="A167" s="14" t="s">
        <v>142</v>
      </c>
      <c r="B167" s="15">
        <v>7655</v>
      </c>
      <c r="C167" s="16" t="s">
        <v>158</v>
      </c>
      <c r="D167" s="17">
        <v>23</v>
      </c>
      <c r="E167" s="17">
        <v>1</v>
      </c>
      <c r="F167" s="17">
        <f t="shared" si="14"/>
        <v>23</v>
      </c>
      <c r="G167" s="18">
        <v>5.2</v>
      </c>
      <c r="H167" s="18">
        <f t="shared" si="15"/>
        <v>31.65</v>
      </c>
      <c r="I167" s="19"/>
    </row>
    <row r="168" spans="1:9" ht="12.75">
      <c r="A168" s="14" t="s">
        <v>142</v>
      </c>
      <c r="B168" s="15">
        <v>7656</v>
      </c>
      <c r="C168" s="16" t="s">
        <v>159</v>
      </c>
      <c r="D168" s="17">
        <v>23</v>
      </c>
      <c r="E168" s="17">
        <v>1</v>
      </c>
      <c r="F168" s="17">
        <f t="shared" si="14"/>
        <v>23</v>
      </c>
      <c r="G168" s="18">
        <v>5.2</v>
      </c>
      <c r="H168" s="18">
        <f t="shared" si="15"/>
        <v>31.65</v>
      </c>
      <c r="I168" s="19"/>
    </row>
    <row r="169" spans="1:9" ht="12.75">
      <c r="A169" s="14" t="s">
        <v>142</v>
      </c>
      <c r="B169" s="15">
        <v>7657</v>
      </c>
      <c r="C169" s="16" t="s">
        <v>160</v>
      </c>
      <c r="D169" s="17">
        <v>23</v>
      </c>
      <c r="E169" s="17">
        <v>1</v>
      </c>
      <c r="F169" s="17">
        <f t="shared" si="14"/>
        <v>23</v>
      </c>
      <c r="G169" s="18">
        <v>5.2</v>
      </c>
      <c r="H169" s="18">
        <f t="shared" si="15"/>
        <v>31.65</v>
      </c>
      <c r="I169" s="19"/>
    </row>
    <row r="170" spans="1:9" ht="12.75">
      <c r="A170" s="21" t="s">
        <v>142</v>
      </c>
      <c r="B170" s="15">
        <v>7759</v>
      </c>
      <c r="C170" s="23" t="s">
        <v>161</v>
      </c>
      <c r="D170" s="24">
        <v>53</v>
      </c>
      <c r="E170" s="17">
        <v>1</v>
      </c>
      <c r="F170" s="17">
        <f>D170*E170</f>
        <v>53</v>
      </c>
      <c r="G170" s="18">
        <v>5.2</v>
      </c>
      <c r="H170" s="18">
        <f>IF(D170="",0,F170*1.15+G170*E170)</f>
        <v>66.14999999999999</v>
      </c>
      <c r="I170" s="19"/>
    </row>
    <row r="171" spans="1:9" ht="12.75">
      <c r="A171" s="21" t="s">
        <v>142</v>
      </c>
      <c r="B171" s="15">
        <v>8003</v>
      </c>
      <c r="C171" s="23" t="s">
        <v>162</v>
      </c>
      <c r="D171" s="24">
        <v>37</v>
      </c>
      <c r="E171" s="17">
        <v>1</v>
      </c>
      <c r="F171" s="17">
        <f>D171*E171</f>
        <v>37</v>
      </c>
      <c r="G171" s="18">
        <v>5.2</v>
      </c>
      <c r="H171" s="18">
        <f>IF(D171="",0,F171*1.15+G171*E171)</f>
        <v>47.75</v>
      </c>
      <c r="I171" s="19"/>
    </row>
    <row r="172" spans="1:9" ht="12.75">
      <c r="A172" s="14" t="s">
        <v>142</v>
      </c>
      <c r="B172" s="15">
        <v>8093</v>
      </c>
      <c r="C172" s="16" t="s">
        <v>91</v>
      </c>
      <c r="D172" s="17">
        <v>20</v>
      </c>
      <c r="E172" s="17">
        <v>1</v>
      </c>
      <c r="F172" s="17">
        <f t="shared" si="14"/>
        <v>20</v>
      </c>
      <c r="G172" s="18">
        <v>5.2</v>
      </c>
      <c r="H172" s="18">
        <f t="shared" si="15"/>
        <v>28.2</v>
      </c>
      <c r="I172" s="19"/>
    </row>
    <row r="173" spans="1:9" ht="12.75">
      <c r="A173" s="14" t="s">
        <v>142</v>
      </c>
      <c r="B173" s="15">
        <v>8147</v>
      </c>
      <c r="C173" s="23" t="s">
        <v>111</v>
      </c>
      <c r="D173" s="24">
        <v>37</v>
      </c>
      <c r="E173" s="17">
        <v>1</v>
      </c>
      <c r="F173" s="17">
        <f t="shared" si="14"/>
        <v>37</v>
      </c>
      <c r="G173" s="18">
        <v>5.2</v>
      </c>
      <c r="H173" s="18">
        <f t="shared" si="15"/>
        <v>47.75</v>
      </c>
      <c r="I173" s="19"/>
    </row>
    <row r="174" spans="1:9" ht="12.75">
      <c r="A174" s="14" t="s">
        <v>142</v>
      </c>
      <c r="B174" s="15">
        <v>8348</v>
      </c>
      <c r="C174" s="23" t="s">
        <v>163</v>
      </c>
      <c r="D174" s="24">
        <v>50</v>
      </c>
      <c r="E174" s="17">
        <v>2</v>
      </c>
      <c r="F174" s="17">
        <f t="shared" si="14"/>
        <v>100</v>
      </c>
      <c r="G174" s="18">
        <v>5.2</v>
      </c>
      <c r="H174" s="18">
        <f t="shared" si="15"/>
        <v>125.39999999999999</v>
      </c>
      <c r="I174" s="19"/>
    </row>
    <row r="175" spans="1:9" ht="12.75">
      <c r="A175" s="14" t="s">
        <v>142</v>
      </c>
      <c r="B175" s="15">
        <v>8482</v>
      </c>
      <c r="C175" s="16" t="s">
        <v>27</v>
      </c>
      <c r="D175" s="17">
        <v>53</v>
      </c>
      <c r="E175" s="17">
        <v>1</v>
      </c>
      <c r="F175" s="17">
        <f t="shared" si="14"/>
        <v>53</v>
      </c>
      <c r="G175" s="18">
        <v>5.2</v>
      </c>
      <c r="H175" s="18">
        <f t="shared" si="15"/>
        <v>66.14999999999999</v>
      </c>
      <c r="I175" s="19"/>
    </row>
    <row r="176" spans="1:9" ht="12.75">
      <c r="A176" s="14" t="s">
        <v>142</v>
      </c>
      <c r="B176" s="15">
        <v>8483</v>
      </c>
      <c r="C176" s="16" t="s">
        <v>28</v>
      </c>
      <c r="D176" s="17">
        <v>53</v>
      </c>
      <c r="E176" s="17">
        <v>1</v>
      </c>
      <c r="F176" s="17">
        <f t="shared" si="14"/>
        <v>53</v>
      </c>
      <c r="G176" s="18">
        <v>5.2</v>
      </c>
      <c r="H176" s="18">
        <f t="shared" si="15"/>
        <v>66.14999999999999</v>
      </c>
      <c r="I176" s="19"/>
    </row>
    <row r="177" spans="1:10" ht="13.5" thickBot="1">
      <c r="A177" s="26" t="s">
        <v>33</v>
      </c>
      <c r="B177" s="27" t="s">
        <v>34</v>
      </c>
      <c r="C177" s="28"/>
      <c r="D177" s="29"/>
      <c r="E177" s="29"/>
      <c r="F177" s="29"/>
      <c r="G177" s="30"/>
      <c r="H177" s="29">
        <f>SUM(H148:H176)</f>
        <v>2086.800000000001</v>
      </c>
      <c r="I177" s="31">
        <v>2362</v>
      </c>
      <c r="J177" s="51">
        <f>I177-H177</f>
        <v>275.1999999999989</v>
      </c>
    </row>
    <row r="178" spans="1:6" ht="13.5" thickBot="1">
      <c r="A178" s="32"/>
      <c r="B178" s="33" t="s">
        <v>35</v>
      </c>
      <c r="C178" s="34"/>
      <c r="D178" s="35"/>
      <c r="E178" s="34"/>
      <c r="F178" s="32"/>
    </row>
    <row r="179" spans="1:9" ht="12.75">
      <c r="A179" s="36" t="s">
        <v>164</v>
      </c>
      <c r="B179" s="41">
        <v>5574</v>
      </c>
      <c r="C179" s="11" t="s">
        <v>165</v>
      </c>
      <c r="D179" s="11"/>
      <c r="E179" s="11"/>
      <c r="F179" s="11">
        <f aca="true" t="shared" si="16" ref="F179:F185">D179*E179</f>
        <v>0</v>
      </c>
      <c r="G179" s="12"/>
      <c r="H179" s="12">
        <f aca="true" t="shared" si="17" ref="H179:H185">IF(D179="",0,F179*1.15+G179*E179)</f>
        <v>0</v>
      </c>
      <c r="I179" s="39"/>
    </row>
    <row r="180" spans="1:9" ht="12.75">
      <c r="A180" s="14" t="s">
        <v>164</v>
      </c>
      <c r="B180" s="15">
        <v>8474</v>
      </c>
      <c r="C180" s="16" t="s">
        <v>39</v>
      </c>
      <c r="D180" s="17">
        <v>120</v>
      </c>
      <c r="E180" s="17">
        <v>1</v>
      </c>
      <c r="F180" s="17">
        <f t="shared" si="16"/>
        <v>120</v>
      </c>
      <c r="G180" s="18">
        <v>5.2</v>
      </c>
      <c r="H180" s="18">
        <f t="shared" si="17"/>
        <v>143.2</v>
      </c>
      <c r="I180" s="19"/>
    </row>
    <row r="181" spans="1:9" ht="12.75">
      <c r="A181" s="14" t="s">
        <v>164</v>
      </c>
      <c r="B181" s="15">
        <v>8475</v>
      </c>
      <c r="C181" s="16" t="s">
        <v>166</v>
      </c>
      <c r="D181" s="17">
        <v>120</v>
      </c>
      <c r="E181" s="17">
        <v>1</v>
      </c>
      <c r="F181" s="17">
        <f t="shared" si="16"/>
        <v>120</v>
      </c>
      <c r="G181" s="18">
        <v>5.2</v>
      </c>
      <c r="H181" s="18">
        <f t="shared" si="17"/>
        <v>143.2</v>
      </c>
      <c r="I181" s="19"/>
    </row>
    <row r="182" spans="1:9" ht="12.75">
      <c r="A182" s="14" t="s">
        <v>164</v>
      </c>
      <c r="B182" s="15">
        <v>8476</v>
      </c>
      <c r="C182" s="16" t="s">
        <v>167</v>
      </c>
      <c r="D182" s="17">
        <v>120</v>
      </c>
      <c r="E182" s="17">
        <v>1</v>
      </c>
      <c r="F182" s="17">
        <f t="shared" si="16"/>
        <v>120</v>
      </c>
      <c r="G182" s="18">
        <v>5.2</v>
      </c>
      <c r="H182" s="18">
        <f t="shared" si="17"/>
        <v>143.2</v>
      </c>
      <c r="I182" s="19"/>
    </row>
    <row r="183" spans="1:9" ht="12.75">
      <c r="A183" s="14" t="s">
        <v>164</v>
      </c>
      <c r="B183" s="15">
        <v>8538</v>
      </c>
      <c r="C183" s="16" t="s">
        <v>168</v>
      </c>
      <c r="D183" s="17">
        <v>53</v>
      </c>
      <c r="E183" s="17">
        <v>1</v>
      </c>
      <c r="F183" s="17">
        <f t="shared" si="16"/>
        <v>53</v>
      </c>
      <c r="G183" s="18">
        <v>5.2</v>
      </c>
      <c r="H183" s="18">
        <f t="shared" si="17"/>
        <v>66.14999999999999</v>
      </c>
      <c r="I183" s="19"/>
    </row>
    <row r="184" spans="1:9" ht="12.75">
      <c r="A184" s="14" t="s">
        <v>164</v>
      </c>
      <c r="B184" s="15">
        <v>8539</v>
      </c>
      <c r="C184" s="16" t="s">
        <v>169</v>
      </c>
      <c r="D184" s="17">
        <v>53</v>
      </c>
      <c r="E184" s="17">
        <v>1</v>
      </c>
      <c r="F184" s="17">
        <f t="shared" si="16"/>
        <v>53</v>
      </c>
      <c r="G184" s="18">
        <v>5.2</v>
      </c>
      <c r="H184" s="18">
        <f t="shared" si="17"/>
        <v>66.14999999999999</v>
      </c>
      <c r="I184" s="19"/>
    </row>
    <row r="185" spans="1:9" ht="12.75">
      <c r="A185" s="14" t="s">
        <v>164</v>
      </c>
      <c r="B185" s="15">
        <v>8541</v>
      </c>
      <c r="C185" s="16" t="s">
        <v>170</v>
      </c>
      <c r="D185" s="17">
        <v>53</v>
      </c>
      <c r="E185" s="17">
        <v>1</v>
      </c>
      <c r="F185" s="17">
        <f t="shared" si="16"/>
        <v>53</v>
      </c>
      <c r="G185" s="18">
        <v>5.2</v>
      </c>
      <c r="H185" s="18">
        <f t="shared" si="17"/>
        <v>66.14999999999999</v>
      </c>
      <c r="I185" s="19"/>
    </row>
    <row r="186" spans="1:9" ht="13.5" thickBot="1">
      <c r="A186" s="26" t="s">
        <v>33</v>
      </c>
      <c r="B186" s="27" t="s">
        <v>34</v>
      </c>
      <c r="C186" s="28"/>
      <c r="D186" s="29"/>
      <c r="E186" s="29"/>
      <c r="F186" s="29"/>
      <c r="G186" s="30"/>
      <c r="H186" s="29">
        <f>SUM(H179:H185)</f>
        <v>628.05</v>
      </c>
      <c r="I186" s="31">
        <v>627</v>
      </c>
    </row>
    <row r="187" spans="1:6" ht="13.5" thickBot="1">
      <c r="A187" s="32"/>
      <c r="B187" s="33" t="s">
        <v>35</v>
      </c>
      <c r="C187" s="34"/>
      <c r="D187" s="35"/>
      <c r="E187" s="34"/>
      <c r="F187" s="32"/>
    </row>
    <row r="188" spans="1:9" ht="12.75">
      <c r="A188" s="36" t="s">
        <v>171</v>
      </c>
      <c r="B188" s="37">
        <v>1730</v>
      </c>
      <c r="C188" s="38" t="s">
        <v>172</v>
      </c>
      <c r="D188" s="11">
        <v>170</v>
      </c>
      <c r="E188" s="11">
        <v>1</v>
      </c>
      <c r="F188" s="11">
        <f aca="true" t="shared" si="18" ref="F188:F195">D188*E188</f>
        <v>170</v>
      </c>
      <c r="G188" s="12">
        <v>5.2</v>
      </c>
      <c r="H188" s="12">
        <f aca="true" t="shared" si="19" ref="H188:H195">IF(D188="",0,F188*1.15+G188*E188)</f>
        <v>200.69999999999996</v>
      </c>
      <c r="I188" s="39"/>
    </row>
    <row r="189" spans="1:9" ht="12.75">
      <c r="A189" s="14" t="s">
        <v>171</v>
      </c>
      <c r="B189" s="15">
        <v>4147</v>
      </c>
      <c r="C189" s="16" t="s">
        <v>173</v>
      </c>
      <c r="D189" s="17">
        <v>90</v>
      </c>
      <c r="E189" s="17">
        <v>1</v>
      </c>
      <c r="F189" s="17">
        <f t="shared" si="18"/>
        <v>90</v>
      </c>
      <c r="G189" s="18">
        <v>5.2</v>
      </c>
      <c r="H189" s="18">
        <f t="shared" si="19"/>
        <v>108.69999999999999</v>
      </c>
      <c r="I189" s="19"/>
    </row>
    <row r="190" spans="1:9" ht="12.75">
      <c r="A190" s="14" t="s">
        <v>171</v>
      </c>
      <c r="B190" s="15">
        <v>4405</v>
      </c>
      <c r="C190" s="16" t="s">
        <v>174</v>
      </c>
      <c r="D190" s="17">
        <v>90</v>
      </c>
      <c r="E190" s="17">
        <v>1</v>
      </c>
      <c r="F190" s="17">
        <f t="shared" si="18"/>
        <v>90</v>
      </c>
      <c r="G190" s="18">
        <v>5.2</v>
      </c>
      <c r="H190" s="18">
        <f t="shared" si="19"/>
        <v>108.69999999999999</v>
      </c>
      <c r="I190" s="19"/>
    </row>
    <row r="191" spans="1:9" ht="12.75">
      <c r="A191" s="14" t="s">
        <v>171</v>
      </c>
      <c r="B191" s="15">
        <v>5654</v>
      </c>
      <c r="C191" s="16" t="s">
        <v>175</v>
      </c>
      <c r="D191" s="17">
        <v>100</v>
      </c>
      <c r="E191" s="17">
        <v>1</v>
      </c>
      <c r="F191" s="17">
        <f t="shared" si="18"/>
        <v>100</v>
      </c>
      <c r="G191" s="18">
        <v>5.2</v>
      </c>
      <c r="H191" s="18">
        <f t="shared" si="19"/>
        <v>120.19999999999999</v>
      </c>
      <c r="I191" s="19"/>
    </row>
    <row r="192" spans="1:9" ht="12.75">
      <c r="A192" s="14" t="s">
        <v>171</v>
      </c>
      <c r="B192" s="15">
        <v>5654</v>
      </c>
      <c r="C192" s="16" t="s">
        <v>175</v>
      </c>
      <c r="D192" s="17">
        <v>100</v>
      </c>
      <c r="E192" s="17">
        <v>1</v>
      </c>
      <c r="F192" s="17">
        <f t="shared" si="18"/>
        <v>100</v>
      </c>
      <c r="G192" s="18">
        <v>5.2</v>
      </c>
      <c r="H192" s="18">
        <f t="shared" si="19"/>
        <v>120.19999999999999</v>
      </c>
      <c r="I192" s="19"/>
    </row>
    <row r="193" spans="1:9" ht="12.75">
      <c r="A193" s="14" t="s">
        <v>171</v>
      </c>
      <c r="B193" s="15">
        <v>5682</v>
      </c>
      <c r="C193" s="16" t="s">
        <v>176</v>
      </c>
      <c r="D193" s="17">
        <v>90</v>
      </c>
      <c r="E193" s="17">
        <v>1</v>
      </c>
      <c r="F193" s="17">
        <f t="shared" si="18"/>
        <v>90</v>
      </c>
      <c r="G193" s="18">
        <v>5.2</v>
      </c>
      <c r="H193" s="18">
        <f t="shared" si="19"/>
        <v>108.69999999999999</v>
      </c>
      <c r="I193" s="19"/>
    </row>
    <row r="194" spans="1:9" ht="12.75">
      <c r="A194" s="14" t="s">
        <v>171</v>
      </c>
      <c r="B194" s="15">
        <v>7298</v>
      </c>
      <c r="C194" s="16" t="s">
        <v>50</v>
      </c>
      <c r="D194" s="17">
        <v>20</v>
      </c>
      <c r="E194" s="17">
        <v>1</v>
      </c>
      <c r="F194" s="17">
        <f t="shared" si="18"/>
        <v>20</v>
      </c>
      <c r="G194" s="18">
        <v>5.2</v>
      </c>
      <c r="H194" s="18">
        <f t="shared" si="19"/>
        <v>28.2</v>
      </c>
      <c r="I194" s="19"/>
    </row>
    <row r="195" spans="1:9" ht="12.75">
      <c r="A195" s="14" t="s">
        <v>171</v>
      </c>
      <c r="B195" s="15">
        <v>7298</v>
      </c>
      <c r="C195" s="16" t="s">
        <v>50</v>
      </c>
      <c r="D195" s="17">
        <v>20</v>
      </c>
      <c r="E195" s="17">
        <v>1</v>
      </c>
      <c r="F195" s="17">
        <f t="shared" si="18"/>
        <v>20</v>
      </c>
      <c r="G195" s="18">
        <v>5.2</v>
      </c>
      <c r="H195" s="18">
        <f t="shared" si="19"/>
        <v>28.2</v>
      </c>
      <c r="I195" s="19"/>
    </row>
    <row r="196" spans="1:10" ht="13.5" thickBot="1">
      <c r="A196" s="26" t="s">
        <v>33</v>
      </c>
      <c r="B196" s="27" t="s">
        <v>34</v>
      </c>
      <c r="C196" s="28"/>
      <c r="D196" s="29"/>
      <c r="E196" s="29"/>
      <c r="F196" s="29"/>
      <c r="G196" s="30"/>
      <c r="H196" s="29">
        <f>SUM(H188:H195)</f>
        <v>823.6000000000001</v>
      </c>
      <c r="I196" s="31">
        <v>831</v>
      </c>
      <c r="J196" s="51">
        <f>I196-H196</f>
        <v>7.399999999999864</v>
      </c>
    </row>
    <row r="197" spans="1:6" ht="13.5" thickBot="1">
      <c r="A197" s="32"/>
      <c r="B197" s="33" t="s">
        <v>35</v>
      </c>
      <c r="C197" s="34"/>
      <c r="D197" s="35"/>
      <c r="E197" s="34"/>
      <c r="F197" s="32"/>
    </row>
    <row r="198" spans="1:9" ht="12.75">
      <c r="A198" s="36" t="s">
        <v>177</v>
      </c>
      <c r="B198" s="41">
        <v>8187</v>
      </c>
      <c r="C198" s="11" t="s">
        <v>178</v>
      </c>
      <c r="D198" s="11">
        <v>65</v>
      </c>
      <c r="E198" s="11"/>
      <c r="F198" s="11">
        <f>D198*E198</f>
        <v>0</v>
      </c>
      <c r="G198" s="12"/>
      <c r="H198" s="12">
        <f>IF(D198="",0,F198*1.15+G198*E198)</f>
        <v>0</v>
      </c>
      <c r="I198" s="39"/>
    </row>
    <row r="199" spans="1:9" ht="12.75">
      <c r="A199" s="14" t="s">
        <v>177</v>
      </c>
      <c r="B199" s="20">
        <v>8197</v>
      </c>
      <c r="C199" s="17" t="s">
        <v>179</v>
      </c>
      <c r="D199" s="17">
        <v>65</v>
      </c>
      <c r="E199" s="17"/>
      <c r="F199" s="17">
        <f>D199*E199</f>
        <v>0</v>
      </c>
      <c r="G199" s="18"/>
      <c r="H199" s="18">
        <f>IF(D199="",0,F199*1.15+G199*E199)</f>
        <v>0</v>
      </c>
      <c r="I199" s="19"/>
    </row>
    <row r="200" spans="1:10" ht="13.5" thickBot="1">
      <c r="A200" s="26" t="s">
        <v>33</v>
      </c>
      <c r="B200" s="27" t="s">
        <v>34</v>
      </c>
      <c r="C200" s="28"/>
      <c r="D200" s="29"/>
      <c r="E200" s="29"/>
      <c r="F200" s="29"/>
      <c r="G200" s="30"/>
      <c r="H200" s="29">
        <f>SUM(H198:H199)</f>
        <v>0</v>
      </c>
      <c r="I200" s="31"/>
      <c r="J200" s="51"/>
    </row>
    <row r="201" spans="1:6" ht="13.5" thickBot="1">
      <c r="A201" s="32"/>
      <c r="B201" s="33" t="s">
        <v>35</v>
      </c>
      <c r="C201" s="34"/>
      <c r="D201" s="35"/>
      <c r="E201" s="34"/>
      <c r="F201" s="32"/>
    </row>
    <row r="202" spans="1:9" ht="12.75">
      <c r="A202" s="36" t="s">
        <v>180</v>
      </c>
      <c r="B202" s="37">
        <v>1979</v>
      </c>
      <c r="C202" s="38" t="s">
        <v>181</v>
      </c>
      <c r="D202" s="11">
        <v>32</v>
      </c>
      <c r="E202" s="11">
        <v>1</v>
      </c>
      <c r="F202" s="11">
        <f aca="true" t="shared" si="20" ref="F202:F209">D202*E202</f>
        <v>32</v>
      </c>
      <c r="G202" s="12">
        <v>5.2</v>
      </c>
      <c r="H202" s="12">
        <f aca="true" t="shared" si="21" ref="H202:H209">IF(D202="",0,F202*1.15+G202*E202)</f>
        <v>42</v>
      </c>
      <c r="I202" s="39"/>
    </row>
    <row r="203" spans="1:9" ht="12.75">
      <c r="A203" s="14" t="s">
        <v>180</v>
      </c>
      <c r="B203" s="20">
        <v>3951</v>
      </c>
      <c r="C203" s="17" t="s">
        <v>182</v>
      </c>
      <c r="D203" s="17"/>
      <c r="E203" s="17"/>
      <c r="F203" s="17">
        <f t="shared" si="20"/>
        <v>0</v>
      </c>
      <c r="G203" s="18"/>
      <c r="H203" s="18">
        <f t="shared" si="21"/>
        <v>0</v>
      </c>
      <c r="I203" s="19"/>
    </row>
    <row r="204" spans="1:9" ht="12.75">
      <c r="A204" s="14" t="s">
        <v>180</v>
      </c>
      <c r="B204" s="20">
        <v>7367</v>
      </c>
      <c r="C204" s="17" t="s">
        <v>183</v>
      </c>
      <c r="D204" s="17"/>
      <c r="E204" s="17"/>
      <c r="F204" s="17">
        <f t="shared" si="20"/>
        <v>0</v>
      </c>
      <c r="G204" s="18"/>
      <c r="H204" s="18">
        <f t="shared" si="21"/>
        <v>0</v>
      </c>
      <c r="I204" s="19"/>
    </row>
    <row r="205" spans="1:9" ht="12.75">
      <c r="A205" s="14" t="s">
        <v>180</v>
      </c>
      <c r="B205" s="15">
        <v>7540</v>
      </c>
      <c r="C205" s="16" t="s">
        <v>19</v>
      </c>
      <c r="D205" s="17">
        <v>65</v>
      </c>
      <c r="E205" s="17">
        <v>1</v>
      </c>
      <c r="F205" s="17">
        <f t="shared" si="20"/>
        <v>65</v>
      </c>
      <c r="G205" s="18">
        <v>5.2</v>
      </c>
      <c r="H205" s="18">
        <f t="shared" si="21"/>
        <v>79.95</v>
      </c>
      <c r="I205" s="19"/>
    </row>
    <row r="206" spans="1:9" ht="12.75">
      <c r="A206" s="14" t="s">
        <v>180</v>
      </c>
      <c r="B206" s="15">
        <v>7774</v>
      </c>
      <c r="C206" s="16" t="s">
        <v>184</v>
      </c>
      <c r="D206" s="17">
        <v>165</v>
      </c>
      <c r="E206" s="17">
        <v>1</v>
      </c>
      <c r="F206" s="17">
        <f t="shared" si="20"/>
        <v>165</v>
      </c>
      <c r="G206" s="18">
        <v>5.2</v>
      </c>
      <c r="H206" s="18">
        <f t="shared" si="21"/>
        <v>194.94999999999996</v>
      </c>
      <c r="I206" s="19"/>
    </row>
    <row r="207" spans="1:9" ht="12.75">
      <c r="A207" s="14" t="s">
        <v>180</v>
      </c>
      <c r="B207" s="20">
        <v>7845</v>
      </c>
      <c r="C207" s="17" t="s">
        <v>185</v>
      </c>
      <c r="D207" s="17"/>
      <c r="E207" s="17"/>
      <c r="F207" s="17">
        <f t="shared" si="20"/>
        <v>0</v>
      </c>
      <c r="G207" s="18"/>
      <c r="H207" s="18">
        <f t="shared" si="21"/>
        <v>0</v>
      </c>
      <c r="I207" s="19"/>
    </row>
    <row r="208" spans="1:9" ht="12.75">
      <c r="A208" s="14" t="s">
        <v>180</v>
      </c>
      <c r="B208" s="15">
        <v>8134</v>
      </c>
      <c r="C208" s="16" t="s">
        <v>186</v>
      </c>
      <c r="D208" s="17">
        <v>32</v>
      </c>
      <c r="E208" s="17">
        <v>1</v>
      </c>
      <c r="F208" s="17">
        <f t="shared" si="20"/>
        <v>32</v>
      </c>
      <c r="G208" s="18">
        <v>5.2</v>
      </c>
      <c r="H208" s="18">
        <f t="shared" si="21"/>
        <v>42</v>
      </c>
      <c r="I208" s="19"/>
    </row>
    <row r="209" spans="1:9" ht="12.75">
      <c r="A209" s="14" t="s">
        <v>180</v>
      </c>
      <c r="B209" s="20">
        <v>8224</v>
      </c>
      <c r="C209" s="17" t="s">
        <v>187</v>
      </c>
      <c r="D209" s="17"/>
      <c r="E209" s="17"/>
      <c r="F209" s="17">
        <f t="shared" si="20"/>
        <v>0</v>
      </c>
      <c r="G209" s="18"/>
      <c r="H209" s="18">
        <f t="shared" si="21"/>
        <v>0</v>
      </c>
      <c r="I209" s="19"/>
    </row>
    <row r="210" spans="1:10" ht="13.5" thickBot="1">
      <c r="A210" s="26" t="s">
        <v>33</v>
      </c>
      <c r="B210" s="27" t="s">
        <v>34</v>
      </c>
      <c r="C210" s="28"/>
      <c r="D210" s="29"/>
      <c r="E210" s="29"/>
      <c r="F210" s="29"/>
      <c r="G210" s="30"/>
      <c r="H210" s="29">
        <f>SUM(H202:H209)</f>
        <v>358.9</v>
      </c>
      <c r="I210" s="31">
        <v>845</v>
      </c>
      <c r="J210" s="51">
        <f>I210-H210</f>
        <v>486.1</v>
      </c>
    </row>
    <row r="211" spans="1:6" ht="13.5" thickBot="1">
      <c r="A211" s="32"/>
      <c r="B211" s="33" t="s">
        <v>35</v>
      </c>
      <c r="C211" s="34"/>
      <c r="D211" s="35"/>
      <c r="E211" s="34"/>
      <c r="F211" s="32"/>
    </row>
    <row r="212" spans="1:9" ht="12.75">
      <c r="A212" s="36" t="s">
        <v>188</v>
      </c>
      <c r="B212" s="37">
        <v>4795</v>
      </c>
      <c r="C212" s="38" t="s">
        <v>189</v>
      </c>
      <c r="D212" s="11">
        <v>62</v>
      </c>
      <c r="E212" s="11">
        <v>1</v>
      </c>
      <c r="F212" s="11">
        <f>D212*E212</f>
        <v>62</v>
      </c>
      <c r="G212" s="12">
        <v>5.2</v>
      </c>
      <c r="H212" s="12">
        <f>IF(D212="",0,F212*1.15+G212*E212)</f>
        <v>76.5</v>
      </c>
      <c r="I212" s="39"/>
    </row>
    <row r="213" spans="1:9" ht="12.75">
      <c r="A213" s="14" t="s">
        <v>188</v>
      </c>
      <c r="B213" s="15">
        <v>4804</v>
      </c>
      <c r="C213" s="16" t="s">
        <v>190</v>
      </c>
      <c r="D213" s="17">
        <v>62</v>
      </c>
      <c r="E213" s="17">
        <v>1</v>
      </c>
      <c r="F213" s="17">
        <f>D213*E213</f>
        <v>62</v>
      </c>
      <c r="G213" s="18">
        <v>5.2</v>
      </c>
      <c r="H213" s="18">
        <f>IF(D213="",0,F213*1.15+G213*E213)</f>
        <v>76.5</v>
      </c>
      <c r="I213" s="19"/>
    </row>
    <row r="214" spans="1:9" ht="13.5" thickBot="1">
      <c r="A214" s="26" t="s">
        <v>33</v>
      </c>
      <c r="B214" s="27" t="s">
        <v>34</v>
      </c>
      <c r="C214" s="28"/>
      <c r="D214" s="29"/>
      <c r="E214" s="29"/>
      <c r="F214" s="29"/>
      <c r="G214" s="30"/>
      <c r="H214" s="29">
        <f>SUM(H212:H213)</f>
        <v>153</v>
      </c>
      <c r="I214" s="31">
        <v>154</v>
      </c>
    </row>
    <row r="215" spans="1:6" ht="13.5" thickBot="1">
      <c r="A215" s="32"/>
      <c r="B215" s="33" t="s">
        <v>35</v>
      </c>
      <c r="C215" s="34"/>
      <c r="D215" s="35"/>
      <c r="E215" s="34"/>
      <c r="F215" s="32"/>
    </row>
    <row r="216" spans="1:9" ht="12.75">
      <c r="A216" s="36" t="s">
        <v>191</v>
      </c>
      <c r="B216" s="37">
        <v>7519</v>
      </c>
      <c r="C216" s="38" t="s">
        <v>192</v>
      </c>
      <c r="D216" s="11">
        <v>23</v>
      </c>
      <c r="E216" s="11">
        <v>1</v>
      </c>
      <c r="F216" s="11">
        <f>D216*E216</f>
        <v>23</v>
      </c>
      <c r="G216" s="12">
        <v>5.2</v>
      </c>
      <c r="H216" s="12">
        <f>IF(D216="",0,F216*1.15+G216*E216)</f>
        <v>31.65</v>
      </c>
      <c r="I216" s="39"/>
    </row>
    <row r="217" spans="1:9" ht="12.75">
      <c r="A217" s="14" t="s">
        <v>191</v>
      </c>
      <c r="B217" s="15">
        <v>8129</v>
      </c>
      <c r="C217" s="16" t="s">
        <v>193</v>
      </c>
      <c r="D217" s="17">
        <v>23</v>
      </c>
      <c r="E217" s="17">
        <v>1</v>
      </c>
      <c r="F217" s="17">
        <f>D217*E217</f>
        <v>23</v>
      </c>
      <c r="G217" s="18">
        <v>5.2</v>
      </c>
      <c r="H217" s="18">
        <f>IF(D217="",0,F217*1.15+G217*E217)</f>
        <v>31.65</v>
      </c>
      <c r="I217" s="19"/>
    </row>
    <row r="218" spans="1:10" ht="13.5" thickBot="1">
      <c r="A218" s="26" t="s">
        <v>33</v>
      </c>
      <c r="B218" s="27" t="s">
        <v>34</v>
      </c>
      <c r="C218" s="28"/>
      <c r="D218" s="29"/>
      <c r="E218" s="29"/>
      <c r="F218" s="29"/>
      <c r="G218" s="30"/>
      <c r="H218" s="29">
        <f>SUM(H216:H217)</f>
        <v>63.3</v>
      </c>
      <c r="I218" s="31">
        <v>52</v>
      </c>
      <c r="J218" s="52">
        <f>I218-H218</f>
        <v>-11.299999999999997</v>
      </c>
    </row>
  </sheetData>
  <sheetProtection/>
  <printOptions/>
  <pageMargins left="0.3937007874015748" right="0.3937007874015748" top="0.35433070866141736" bottom="0.35433070866141736" header="0.31496062992125984" footer="0.31496062992125984"/>
  <pageSetup fitToHeight="6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zvs</dc:creator>
  <cp:keywords/>
  <dc:description/>
  <cp:lastModifiedBy>Krasa</cp:lastModifiedBy>
  <dcterms:created xsi:type="dcterms:W3CDTF">2015-12-21T19:04:49Z</dcterms:created>
  <dcterms:modified xsi:type="dcterms:W3CDTF">2015-12-23T09:13:53Z</dcterms:modified>
  <cp:category/>
  <cp:version/>
  <cp:contentType/>
  <cp:contentStatus/>
</cp:coreProperties>
</file>